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ba\Desktop\Flames\"/>
    </mc:Choice>
  </mc:AlternateContent>
  <xr:revisionPtr revIDLastSave="0" documentId="13_ncr:2001_{3A163D8B-7769-4581-8A1F-264FBB69BB8C}" xr6:coauthVersionLast="47" xr6:coauthVersionMax="47" xr10:uidLastSave="{00000000-0000-0000-0000-000000000000}"/>
  <bookViews>
    <workbookView xWindow="-108" yWindow="-108" windowWidth="23256" windowHeight="13176" tabRatio="898" firstSheet="1" activeTab="7" xr2:uid="{75FF03EA-9F30-4039-9144-FE45E9DD3FA2}"/>
  </bookViews>
  <sheets>
    <sheet name="transactions" sheetId="2" r:id="rId1"/>
    <sheet name="fraud_dashboard_summary" sheetId="3" r:id="rId2"/>
    <sheet name="transactions_with_flag" sheetId="4" r:id="rId3"/>
    <sheet name="rule_based_suspects" sheetId="5" r:id="rId4"/>
    <sheet name="combine" sheetId="7" r:id="rId5"/>
    <sheet name="timeanalysis" sheetId="8" r:id="rId6"/>
    <sheet name="Insights Summary" sheetId="1" r:id="rId7"/>
    <sheet name="Sheet2" sheetId="9" r:id="rId8"/>
  </sheets>
  <definedNames>
    <definedName name="ExternalData_1" localSheetId="4" hidden="1">'combine'!$A$1:$E$2</definedName>
    <definedName name="ExternalData_1" localSheetId="1" hidden="1">fraud_dashboard_summary!$A$1:$F$141</definedName>
    <definedName name="ExternalData_1" localSheetId="3" hidden="1">'rule_based_suspects'!$A$1:$A$191</definedName>
    <definedName name="ExternalData_1" localSheetId="5" hidden="1">timeanalysis!$A$1:$B$25</definedName>
    <definedName name="ExternalData_1" localSheetId="0" hidden="1">transactions!$A$1:$K$251</definedName>
    <definedName name="ExternalData_1" localSheetId="2" hidden="1">transactions_with_flag!$A$1:$K$251</definedName>
  </definedNames>
  <calcPr calcId="191029"/>
  <pivotCaches>
    <pivotCache cacheId="2" r:id="rId9"/>
    <pivotCache cacheId="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M2" i="3"/>
  <c r="J2" i="3"/>
  <c r="I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" i="2"/>
  <c r="O2" i="3"/>
  <c r="L7" i="3"/>
  <c r="L8" i="3"/>
  <c r="L9" i="3"/>
  <c r="L10" i="3"/>
  <c r="L11" i="3"/>
  <c r="L12" i="3"/>
  <c r="L13" i="3"/>
  <c r="L14" i="3"/>
  <c r="L15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D1AD4-2395-44EE-BA82-BE35195D9E1A}" keepAlive="1" name="Query - combine" description="Connection to the 'combine' query in the workbook." type="5" refreshedVersion="8" background="1" saveData="1">
    <dbPr connection="Provider=Microsoft.Mashup.OleDb.1;Data Source=$Workbook$;Location=combine;Extended Properties=&quot;&quot;" command="SELECT * FROM [combine]"/>
  </connection>
  <connection id="2" xr16:uid="{585E4F4C-D4C6-45D1-A2DB-18EF1E9DB62B}" keepAlive="1" name="Query - fraud_dashboard_summary" description="Connection to the 'fraud_dashboard_summary' query in the workbook." type="5" refreshedVersion="8" background="1" saveData="1">
    <dbPr connection="Provider=Microsoft.Mashup.OleDb.1;Data Source=$Workbook$;Location=fraud_dashboard_summary;Extended Properties=&quot;&quot;" command="SELECT * FROM [fraud_dashboard_summary]"/>
  </connection>
  <connection id="3" xr16:uid="{D19E7BFA-7CF2-40EC-832C-FC4F09A65239}" keepAlive="1" name="Query - rule_based_suspects" description="Connection to the 'rule_based_suspects' query in the workbook." type="5" refreshedVersion="8" background="1" saveData="1">
    <dbPr connection="Provider=Microsoft.Mashup.OleDb.1;Data Source=$Workbook$;Location=rule_based_suspects;Extended Properties=&quot;&quot;" command="SELECT * FROM [rule_based_suspects]"/>
  </connection>
  <connection id="4" xr16:uid="{25344DFC-6CE9-4A6A-BCF3-F0F59ADC73E0}" keepAlive="1" name="Query - timeanalysis" description="Connection to the 'timeanalysis' query in the workbook." type="5" refreshedVersion="8" background="1" saveData="1">
    <dbPr connection="Provider=Microsoft.Mashup.OleDb.1;Data Source=$Workbook$;Location=timeanalysis;Extended Properties=&quot;&quot;" command="SELECT * FROM [timeanalysis]"/>
  </connection>
  <connection id="5" xr16:uid="{D1B76D7A-3309-4B63-A9A3-AAEB86A0BE15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  <connection id="6" xr16:uid="{0B957837-B5E5-4443-B586-3F77075C4D28}" keepAlive="1" name="Query - transactions_with_flag" description="Connection to the 'transactions_with_flag' query in the workbook." type="5" refreshedVersion="8" background="1" saveData="1">
    <dbPr connection="Provider=Microsoft.Mashup.OleDb.1;Data Source=$Workbook$;Location=transactions_with_flag;Extended Properties=&quot;&quot;" command="SELECT * FROM [transactions_with_flag]"/>
  </connection>
</connections>
</file>

<file path=xl/sharedStrings.xml><?xml version="1.0" encoding="utf-8"?>
<sst xmlns="http://schemas.openxmlformats.org/spreadsheetml/2006/main" count="4977" uniqueCount="369">
  <si>
    <t>id</t>
  </si>
  <si>
    <t>transaction_id</t>
  </si>
  <si>
    <t>customer_id</t>
  </si>
  <si>
    <t>amount</t>
  </si>
  <si>
    <t>timestamp</t>
  </si>
  <si>
    <t>location</t>
  </si>
  <si>
    <t>merchant</t>
  </si>
  <si>
    <t>is_foreign</t>
  </si>
  <si>
    <t>is_high_risk_country</t>
  </si>
  <si>
    <t>device_type</t>
  </si>
  <si>
    <t>is_fraud</t>
  </si>
  <si>
    <t>TXN0001</t>
  </si>
  <si>
    <t>CUST041</t>
  </si>
  <si>
    <t>Lagos</t>
  </si>
  <si>
    <t>eBay</t>
  </si>
  <si>
    <t>Yes</t>
  </si>
  <si>
    <t>Web</t>
  </si>
  <si>
    <t>TXN0093</t>
  </si>
  <si>
    <t>CUST025</t>
  </si>
  <si>
    <t>Flipkart</t>
  </si>
  <si>
    <t>Mobile</t>
  </si>
  <si>
    <t>TXN0094</t>
  </si>
  <si>
    <t>CUST035</t>
  </si>
  <si>
    <t>Chennai</t>
  </si>
  <si>
    <t>No</t>
  </si>
  <si>
    <t>POS</t>
  </si>
  <si>
    <t>TXN0002</t>
  </si>
  <si>
    <t>CUST007</t>
  </si>
  <si>
    <t>Delhi</t>
  </si>
  <si>
    <t>Zomato</t>
  </si>
  <si>
    <t>TXN0095</t>
  </si>
  <si>
    <t>CUST002</t>
  </si>
  <si>
    <t>Mumbai</t>
  </si>
  <si>
    <t>Paytm</t>
  </si>
  <si>
    <t>TXN0003</t>
  </si>
  <si>
    <t>CUST014</t>
  </si>
  <si>
    <t>TXN0096</t>
  </si>
  <si>
    <t>CUST043</t>
  </si>
  <si>
    <t>Nykaa</t>
  </si>
  <si>
    <t>TXN0004</t>
  </si>
  <si>
    <t>Singapore</t>
  </si>
  <si>
    <t>AliPay</t>
  </si>
  <si>
    <t>TXN0097</t>
  </si>
  <si>
    <t>CUST024</t>
  </si>
  <si>
    <t>TXN0005</t>
  </si>
  <si>
    <t>CUST011</t>
  </si>
  <si>
    <t>Dubai</t>
  </si>
  <si>
    <t>TXN0098</t>
  </si>
  <si>
    <t>New York</t>
  </si>
  <si>
    <t>TXN0006</t>
  </si>
  <si>
    <t>CUST049</t>
  </si>
  <si>
    <t>TXN0099</t>
  </si>
  <si>
    <t>CUST038</t>
  </si>
  <si>
    <t>TXN0007</t>
  </si>
  <si>
    <t>CUST023</t>
  </si>
  <si>
    <t>TXN0100</t>
  </si>
  <si>
    <t>CUST044</t>
  </si>
  <si>
    <t>Swiggy</t>
  </si>
  <si>
    <t>TXN0008</t>
  </si>
  <si>
    <t>TXN0101</t>
  </si>
  <si>
    <t>Amazon</t>
  </si>
  <si>
    <t>TXN0009</t>
  </si>
  <si>
    <t>CUST005</t>
  </si>
  <si>
    <t>TXN0102</t>
  </si>
  <si>
    <t>TXN0010</t>
  </si>
  <si>
    <t>TXN0011</t>
  </si>
  <si>
    <t>TXN0103</t>
  </si>
  <si>
    <t>CUST034</t>
  </si>
  <si>
    <t>TXN0012</t>
  </si>
  <si>
    <t>TXN0013</t>
  </si>
  <si>
    <t>CUST050</t>
  </si>
  <si>
    <t>TXN0104</t>
  </si>
  <si>
    <t>TXN0014</t>
  </si>
  <si>
    <t>TXN0015</t>
  </si>
  <si>
    <t>CUST042</t>
  </si>
  <si>
    <t>TXN0105</t>
  </si>
  <si>
    <t>CUST016</t>
  </si>
  <si>
    <t>TXN0016</t>
  </si>
  <si>
    <t>TXN0106</t>
  </si>
  <si>
    <t>CUST021</t>
  </si>
  <si>
    <t>TXN0107</t>
  </si>
  <si>
    <t>CUST039</t>
  </si>
  <si>
    <t>TXN0108</t>
  </si>
  <si>
    <t>CUST027</t>
  </si>
  <si>
    <t>TXN0017</t>
  </si>
  <si>
    <t>CUST009</t>
  </si>
  <si>
    <t>TXN0018</t>
  </si>
  <si>
    <t>TXN0109</t>
  </si>
  <si>
    <t>CUST029</t>
  </si>
  <si>
    <t>TXN0019</t>
  </si>
  <si>
    <t>CUST030</t>
  </si>
  <si>
    <t>TXN0020</t>
  </si>
  <si>
    <t>TXN0021</t>
  </si>
  <si>
    <t>Bangalore</t>
  </si>
  <si>
    <t>TXN0110</t>
  </si>
  <si>
    <t>CUST020</t>
  </si>
  <si>
    <t>TXN0022</t>
  </si>
  <si>
    <t>TXN0111</t>
  </si>
  <si>
    <t>CUST028</t>
  </si>
  <si>
    <t>TXN0023</t>
  </si>
  <si>
    <t>TXN0112</t>
  </si>
  <si>
    <t>TXN0113</t>
  </si>
  <si>
    <t>TXN0024</t>
  </si>
  <si>
    <t>TXN0114</t>
  </si>
  <si>
    <t>CUST047</t>
  </si>
  <si>
    <t>TXN0115</t>
  </si>
  <si>
    <t>TXN0025</t>
  </si>
  <si>
    <t>CUST006</t>
  </si>
  <si>
    <t>TXN0026</t>
  </si>
  <si>
    <t>CUST036</t>
  </si>
  <si>
    <t>TXN0116</t>
  </si>
  <si>
    <t>CUST004</t>
  </si>
  <si>
    <t>TXN0027</t>
  </si>
  <si>
    <t>CUST045</t>
  </si>
  <si>
    <t>TXN0028</t>
  </si>
  <si>
    <t>TXN0029</t>
  </si>
  <si>
    <t>TXN0117</t>
  </si>
  <si>
    <t>CUST037</t>
  </si>
  <si>
    <t>TXN0030</t>
  </si>
  <si>
    <t>TXN0118</t>
  </si>
  <si>
    <t>TXN0119</t>
  </si>
  <si>
    <t>TXN0031</t>
  </si>
  <si>
    <t>CUST018</t>
  </si>
  <si>
    <t>TXN0120</t>
  </si>
  <si>
    <t>TXN0121</t>
  </si>
  <si>
    <t>CUST040</t>
  </si>
  <si>
    <t>TXN0122</t>
  </si>
  <si>
    <t>TXN0032</t>
  </si>
  <si>
    <t>TXN0033</t>
  </si>
  <si>
    <t>TXN0034</t>
  </si>
  <si>
    <t>TXN0123</t>
  </si>
  <si>
    <t>CUST017</t>
  </si>
  <si>
    <t>TXN0035</t>
  </si>
  <si>
    <t>TXN0036</t>
  </si>
  <si>
    <t>TXN0124</t>
  </si>
  <si>
    <t>TXN0037</t>
  </si>
  <si>
    <t>TXN0125</t>
  </si>
  <si>
    <t>CUST019</t>
  </si>
  <si>
    <t>TXN0038</t>
  </si>
  <si>
    <t>CUST031</t>
  </si>
  <si>
    <t>TXN0126</t>
  </si>
  <si>
    <t>TXN0127</t>
  </si>
  <si>
    <t>TXN0039</t>
  </si>
  <si>
    <t>TXN0128</t>
  </si>
  <si>
    <t>TXN0040</t>
  </si>
  <si>
    <t>TXN0041</t>
  </si>
  <si>
    <t>TXN0042</t>
  </si>
  <si>
    <t>TXN0043</t>
  </si>
  <si>
    <t>CUST012</t>
  </si>
  <si>
    <t>TXN0044</t>
  </si>
  <si>
    <t>TXN0045</t>
  </si>
  <si>
    <t>TXN0129</t>
  </si>
  <si>
    <t>TXN0046</t>
  </si>
  <si>
    <t>TXN0130</t>
  </si>
  <si>
    <t>CUST003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</si>
  <si>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</si>
  <si>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</si>
  <si>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</si>
  <si>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</si>
  <si>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</si>
  <si>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</si>
  <si>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</si>
  <si>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</si>
  <si>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TXN0047</t>
  </si>
  <si>
    <t>TXN0048</t>
  </si>
  <si>
    <t>CUST033</t>
  </si>
  <si>
    <t>TXN0139</t>
  </si>
  <si>
    <t>TXN0049</t>
  </si>
  <si>
    <t>TXN0140</t>
  </si>
  <si>
    <t>TXN0141</t>
  </si>
  <si>
    <t>CUST010</t>
  </si>
  <si>
    <t>TXN0050</t>
  </si>
  <si>
    <t>TXN0051</t>
  </si>
  <si>
    <t>CUST048</t>
  </si>
  <si>
    <t>TXN0052</t>
  </si>
  <si>
    <t>CUST022</t>
  </si>
  <si>
    <t>TXN0142</t>
  </si>
  <si>
    <t>TXN0053</t>
  </si>
  <si>
    <t>TXN0143</t>
  </si>
  <si>
    <t>TXN0144</t>
  </si>
  <si>
    <t>TXN0145</t>
  </si>
  <si>
    <t>TXN0054</t>
  </si>
  <si>
    <t>TXN0055</t>
  </si>
  <si>
    <t>CUST046</t>
  </si>
  <si>
    <t>TXN0146</t>
  </si>
  <si>
    <t>TXN0056</t>
  </si>
  <si>
    <t>TXN0147</t>
  </si>
  <si>
    <t>TXN0057</t>
  </si>
  <si>
    <t>TXN0058</t>
  </si>
  <si>
    <t>TXN0059</t>
  </si>
  <si>
    <t>TXN0148</t>
  </si>
  <si>
    <t>TXN0060</t>
  </si>
  <si>
    <t>TXN0149</t>
  </si>
  <si>
    <t>TXN0061</t>
  </si>
  <si>
    <t>TXN0150</t>
  </si>
  <si>
    <t>TXN0151</t>
  </si>
  <si>
    <t>TXN0152</t>
  </si>
  <si>
    <t>TXN0153</t>
  </si>
  <si>
    <t>TXN0062</t>
  </si>
  <si>
    <t>TXN0063</t>
  </si>
  <si>
    <t>CUST026</t>
  </si>
  <si>
    <t>TXN0064</t>
  </si>
  <si>
    <t>TXN0065</t>
  </si>
  <si>
    <t>TXN0066</t>
  </si>
  <si>
    <t>TXN0067</t>
  </si>
  <si>
    <t>CUST013</t>
  </si>
  <si>
    <t>TXN0154</t>
  </si>
  <si>
    <t>TXN0155</t>
  </si>
  <si>
    <t>TXN0156</t>
  </si>
  <si>
    <t>TXN0068</t>
  </si>
  <si>
    <t>TXN0157</t>
  </si>
  <si>
    <t>TXN0158</t>
  </si>
  <si>
    <t>TXN0069</t>
  </si>
  <si>
    <t>TXN0159</t>
  </si>
  <si>
    <t>TXN0070</t>
  </si>
  <si>
    <t>TXN0071</t>
  </si>
  <si>
    <t>TXN0072</t>
  </si>
  <si>
    <t>TXN0160</t>
  </si>
  <si>
    <t>TXN0073</t>
  </si>
  <si>
    <t>TXN0074</t>
  </si>
  <si>
    <t>TXN0161</t>
  </si>
  <si>
    <t>TXN0162</t>
  </si>
  <si>
    <t>TXN0075</t>
  </si>
  <si>
    <t>TXN0163</t>
  </si>
  <si>
    <t>CUST001</t>
  </si>
  <si>
    <t>TXN0076</t>
  </si>
  <si>
    <t>CUST015</t>
  </si>
  <si>
    <t>TXN0164</t>
  </si>
  <si>
    <t>TXN0165</t>
  </si>
  <si>
    <t>TXN0166</t>
  </si>
  <si>
    <t>TXN0167</t>
  </si>
  <si>
    <t>TXN0168</t>
  </si>
  <si>
    <t>TXN0077</t>
  </si>
  <si>
    <t>TXN0078</t>
  </si>
  <si>
    <t>CUST032</t>
  </si>
  <si>
    <t>TXN0079</t>
  </si>
  <si>
    <t>TXN0080</t>
  </si>
  <si>
    <t>CUST008</t>
  </si>
  <si>
    <t>TXN0081</t>
  </si>
  <si>
    <t>TXN0082</t>
  </si>
  <si>
    <t>TXN0083</t>
  </si>
  <si>
    <t>TXN0169</t>
  </si>
  <si>
    <t>TXN0170</t>
  </si>
  <si>
    <t>TXN0084</t>
  </si>
  <si>
    <t>TXN0171</t>
  </si>
  <si>
    <t>TXN0085</t>
  </si>
  <si>
    <t>TXN0172</t>
  </si>
  <si>
    <t>TXN0086</t>
  </si>
  <si>
    <t>TXN0173</t>
  </si>
  <si>
    <t>TXN0087</t>
  </si>
  <si>
    <t>TXN0174</t>
  </si>
  <si>
    <t>TXN0088</t>
  </si>
  <si>
    <t>TXN0175</t>
  </si>
  <si>
    <t>TXN0089</t>
  </si>
  <si>
    <t>TXN0090</t>
  </si>
  <si>
    <t>TXN0091</t>
  </si>
  <si>
    <t>TXN0176</t>
  </si>
  <si>
    <t>TXN0177</t>
  </si>
  <si>
    <t>TXN0178</t>
  </si>
  <si>
    <t>TXN0092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</si>
  <si>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</si>
  <si>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</si>
  <si>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</si>
  <si>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</si>
  <si>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</si>
  <si>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</si>
  <si>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</si>
  <si>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</si>
  <si>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</si>
  <si>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</si>
  <si>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</si>
  <si>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</si>
  <si>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</si>
  <si>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</si>
  <si>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</si>
  <si>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</si>
  <si>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</si>
  <si>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</si>
  <si>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</si>
  <si>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</si>
  <si>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</si>
  <si>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</si>
  <si>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</si>
  <si>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</si>
  <si>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</si>
  <si>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</si>
  <si>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</si>
  <si>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</si>
  <si>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</si>
  <si>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</si>
  <si>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</si>
  <si>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</si>
  <si>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</si>
  <si>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</si>
  <si>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</si>
  <si>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</si>
  <si>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</si>
  <si>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</si>
  <si>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</si>
  <si>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</si>
  <si>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</si>
  <si>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</si>
  <si>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</si>
  <si>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</si>
  <si>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</si>
  <si>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</si>
  <si>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</si>
  <si>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</si>
  <si>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</si>
  <si>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</si>
  <si>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</si>
  <si>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</si>
  <si>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</si>
  <si>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</si>
  <si>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</si>
  <si>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</si>
  <si>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</si>
  <si>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</si>
  <si>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</si>
  <si>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</si>
  <si>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</si>
  <si>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</si>
  <si>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</si>
  <si>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</si>
  <si>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</si>
  <si>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</si>
  <si>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</si>
  <si>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</si>
  <si>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</si>
  <si>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</si>
  <si>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</si>
  <si>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</si>
  <si>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total_txns</t>
  </si>
  <si>
    <t>total_frauds</t>
  </si>
  <si>
    <t>fraud_rate_pct</t>
  </si>
  <si>
    <t>fraud_flag</t>
  </si>
  <si>
    <t>Row Labels</t>
  </si>
  <si>
    <t>Grand Total</t>
  </si>
  <si>
    <t>Count of transaction_id</t>
  </si>
  <si>
    <t>total_transactions</t>
  </si>
  <si>
    <t>actual_frauds</t>
  </si>
  <si>
    <t>flagged_as_fraud</t>
  </si>
  <si>
    <t>true_positives</t>
  </si>
  <si>
    <t>missed_frauds</t>
  </si>
  <si>
    <t>txn_hour</t>
  </si>
  <si>
    <t>fraud_count</t>
  </si>
  <si>
    <t>Total Transaction</t>
  </si>
  <si>
    <t>Total Frauds</t>
  </si>
  <si>
    <t>Total Transactions</t>
  </si>
  <si>
    <t>Total Fraud Amount</t>
  </si>
  <si>
    <t xml:space="preserve">Average Fraud Rate (%)	</t>
  </si>
  <si>
    <t>Fraud_count</t>
  </si>
  <si>
    <t>Sum of Fraud_count</t>
  </si>
  <si>
    <t>Fraud Rate</t>
  </si>
  <si>
    <t>Fraud Transaction</t>
  </si>
  <si>
    <t>Sum of Fraud Rate</t>
  </si>
  <si>
    <t>Highest Risk Location</t>
  </si>
  <si>
    <t>Fraud Rate By location</t>
  </si>
  <si>
    <t>Average Fraud Transaction</t>
  </si>
  <si>
    <t>Total Transaction Amt.</t>
  </si>
  <si>
    <t>Avg. Transaction</t>
  </si>
  <si>
    <t>Fraud by payment mode</t>
  </si>
  <si>
    <t>Fraud Distribution by Platform</t>
  </si>
  <si>
    <t>Safest Locations</t>
  </si>
  <si>
    <t>Cities</t>
  </si>
  <si>
    <t>Peaked Fraud Hours</t>
  </si>
  <si>
    <t>Fraud-Prone Customers</t>
  </si>
  <si>
    <t>Hour</t>
  </si>
  <si>
    <t>Hourly Fraud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</si>
</sst>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1689B39-38E0-478B-B853-7DFC96FAC3A0}"/>
  </tableStyles>
  <colors>
    <mruColors>
      <color rgb="FFFF914D"/>
      <color rgb="FF29293D"/>
      <color rgb="FFFF6B6B"/>
      <color rgb="FFF7C948"/>
      <color rgb="FF1E1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[Fraud Transaction.xlsx]Insights Summary!PivotTable1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cap="none" spc="5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rPr>
              <a:t>Hourly Fraud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943788276465443E-2"/>
          <c:y val="0.14393518518518519"/>
          <c:w val="0.90008573928258973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'Insights Summary'!$J$15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'Insights Summary'!$I$16:$I$40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'Insights Summary'!$J$16:$J$40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9-4194-B30A-C95DECEF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13487"/>
        <c:axId val="524412047"/>
      </c:lineChart>
      <c:catAx>
        <c:axId val="52441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12047"/>
        <c:crosses val="autoZero"/>
        <c:auto val="1"/>
        <c:lblAlgn val="ctr"/>
        <c:lblOffset val="100"/>
        <c:noMultiLvlLbl val="0"/>
      </c:catAx>
      <c:valAx>
        <c:axId val="524412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1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3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[Fraud Transaction.xlsx]Insights Summary!PivotTable4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Fraud By Payment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'Insights Summary'!$C$15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F-4B9A-8E38-E8B1CF4107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F-4B9A-8E38-E8B1CF410777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F-4B9A-8E38-E8B1CF41077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'Insights Summary'!$B$16:$B$19</c:f>
              <c:strCache>
                <c:ptCount val="3"/>
                <c:pt idx="0">
                  <c:v>Web</c:v>
                </c:pt>
                <c:pt idx="1">
                  <c:v>POS</c:v>
                </c:pt>
                <c:pt idx="2">
                  <c:v>Mobile</c:v>
                </c:pt>
              </c:strCache>
            </c:strRef>
          </c:cat>
          <c:val>
            <c:numRef>
              <c:f>'Insights Summary'!$C$16:$C$19</c:f>
              <c:numCache>
                <c:formatCode>General</c:formatCode>
                <c:ptCount val="3"/>
                <c:pt idx="0">
                  <c:v>53</c:v>
                </c:pt>
                <c:pt idx="1">
                  <c:v>53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F-4B9A-8E38-E8B1CF4107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76111003202414"/>
          <c:y val="0.36655001458151071"/>
          <c:w val="0.15052891870489624"/>
          <c:h val="0.295409411851687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9293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[Fraud Transaction.xlsx]Insights Summary!PivotTable5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Fraud Distribution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'Insights Summary'!$G$3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'Insights Summary'!$F$4:$F$12</c:f>
              <c:strCache>
                <c:ptCount val="8"/>
                <c:pt idx="0">
                  <c:v>Nykaa</c:v>
                </c:pt>
                <c:pt idx="1">
                  <c:v>Flipkart</c:v>
                </c:pt>
                <c:pt idx="2">
                  <c:v>Swiggy</c:v>
                </c:pt>
                <c:pt idx="3">
                  <c:v>Paytm</c:v>
                </c:pt>
                <c:pt idx="4">
                  <c:v>eBay</c:v>
                </c:pt>
                <c:pt idx="5">
                  <c:v>Zomato</c:v>
                </c:pt>
                <c:pt idx="6">
                  <c:v>AliPay</c:v>
                </c:pt>
                <c:pt idx="7">
                  <c:v>Amazon</c:v>
                </c:pt>
              </c:strCache>
            </c:strRef>
          </c:cat>
          <c:val>
            <c:numRef>
              <c:f>'Insights Summary'!$G$4:$G$12</c:f>
              <c:numCache>
                <c:formatCode>General</c:formatCode>
                <c:ptCount val="8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732-991B-1402396D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890736"/>
        <c:axId val="1866887376"/>
        <c:axId val="0"/>
      </c:bar3DChart>
      <c:catAx>
        <c:axId val="186689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7376"/>
        <c:crosses val="autoZero"/>
        <c:auto val="1"/>
        <c:lblAlgn val="ctr"/>
        <c:lblOffset val="100"/>
        <c:noMultiLvlLbl val="0"/>
      </c:catAx>
      <c:valAx>
        <c:axId val="18668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9293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14430</xdr:rowOff>
    </xdr:from>
    <xdr:ext cx="14157960" cy="6558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9A1C08-2859-83BB-C529-B2656093AD25}"/>
            </a:ext>
          </a:extLst>
        </xdr:cNvPr>
        <xdr:cNvSpPr txBox="1"/>
      </xdr:nvSpPr>
      <xdr:spPr>
        <a:xfrm>
          <a:off x="38100" y="14430"/>
          <a:ext cx="1415796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3600" b="1">
              <a:solidFill>
                <a:schemeClr val="bg1"/>
              </a:solidFill>
            </a:rPr>
            <a:t>Fraud Transaction</a:t>
          </a:r>
          <a:r>
            <a:rPr lang="en-IN" sz="3600" b="1" baseline="0">
              <a:solidFill>
                <a:schemeClr val="bg1"/>
              </a:solidFill>
            </a:rPr>
            <a:t> Dashboard</a:t>
          </a:r>
          <a:endParaRPr lang="en-IN" sz="36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137160</xdr:colOff>
      <xdr:row>3</xdr:row>
      <xdr:rowOff>106680</xdr:rowOff>
    </xdr:from>
    <xdr:to>
      <xdr:col>4</xdr:col>
      <xdr:colOff>510540</xdr:colOff>
      <xdr:row>9</xdr:row>
      <xdr:rowOff>68580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EC5AD14-102C-1482-356A-F68A94252749}"/>
            </a:ext>
          </a:extLst>
        </xdr:cNvPr>
        <xdr:cNvSpPr/>
      </xdr:nvSpPr>
      <xdr:spPr>
        <a:xfrm>
          <a:off x="137160" y="655320"/>
          <a:ext cx="2811780" cy="1059180"/>
        </a:xfrm>
        <a:prstGeom prst="roundRect">
          <a:avLst>
            <a:gd name="adj" fmla="val 9473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114300</xdr:colOff>
      <xdr:row>9</xdr:row>
      <xdr:rowOff>144780</xdr:rowOff>
    </xdr:from>
    <xdr:to>
      <xdr:col>4</xdr:col>
      <xdr:colOff>487680</xdr:colOff>
      <xdr:row>15</xdr:row>
      <xdr:rowOff>121920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C3CECAD-20AF-4028-8F1F-DE2535CA5F8E}"/>
            </a:ext>
          </a:extLst>
        </xdr:cNvPr>
        <xdr:cNvSpPr/>
      </xdr:nvSpPr>
      <xdr:spPr>
        <a:xfrm>
          <a:off x="114300" y="1790700"/>
          <a:ext cx="2811780" cy="1059180"/>
        </a:xfrm>
        <a:prstGeom prst="roundRect">
          <a:avLst>
            <a:gd name="adj" fmla="val 8754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129540</xdr:colOff>
      <xdr:row>16</xdr:row>
      <xdr:rowOff>38100</xdr:rowOff>
    </xdr:from>
    <xdr:to>
      <xdr:col>4</xdr:col>
      <xdr:colOff>502920</xdr:colOff>
      <xdr:row>22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FDB8C28-58B9-40B5-ADDB-69165604AF38}"/>
            </a:ext>
          </a:extLst>
        </xdr:cNvPr>
        <xdr:cNvSpPr/>
      </xdr:nvSpPr>
      <xdr:spPr>
        <a:xfrm>
          <a:off x="129540" y="2948940"/>
          <a:ext cx="2811780" cy="1059180"/>
        </a:xfrm>
        <a:prstGeom prst="roundRect">
          <a:avLst>
            <a:gd name="adj" fmla="val 9473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121920</xdr:colOff>
      <xdr:row>22</xdr:row>
      <xdr:rowOff>99060</xdr:rowOff>
    </xdr:from>
    <xdr:to>
      <xdr:col>4</xdr:col>
      <xdr:colOff>495300</xdr:colOff>
      <xdr:row>28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4B4F2CD-2FD7-4B73-A443-3561B22111EF}"/>
            </a:ext>
          </a:extLst>
        </xdr:cNvPr>
        <xdr:cNvSpPr/>
      </xdr:nvSpPr>
      <xdr:spPr>
        <a:xfrm>
          <a:off x="121920" y="4107180"/>
          <a:ext cx="2811780" cy="1059180"/>
        </a:xfrm>
        <a:prstGeom prst="roundRect">
          <a:avLst>
            <a:gd name="adj" fmla="val 9473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121920</xdr:colOff>
      <xdr:row>28</xdr:row>
      <xdr:rowOff>160020</xdr:rowOff>
    </xdr:from>
    <xdr:to>
      <xdr:col>4</xdr:col>
      <xdr:colOff>495300</xdr:colOff>
      <xdr:row>34</xdr:row>
      <xdr:rowOff>121920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624EB90-4C50-4F13-B5FA-7A1AEAA213A5}"/>
            </a:ext>
          </a:extLst>
        </xdr:cNvPr>
        <xdr:cNvSpPr/>
      </xdr:nvSpPr>
      <xdr:spPr>
        <a:xfrm>
          <a:off x="121920" y="5265420"/>
          <a:ext cx="2811780" cy="1059180"/>
        </a:xfrm>
        <a:prstGeom prst="roundRect">
          <a:avLst>
            <a:gd name="adj" fmla="val 8034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3</xdr:row>
      <xdr:rowOff>68580</xdr:rowOff>
    </xdr:from>
    <xdr:to>
      <xdr:col>16</xdr:col>
      <xdr:colOff>0</xdr:colOff>
      <xdr:row>18</xdr:row>
      <xdr:rowOff>68580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55BF5E9-AD38-C006-3624-CEDAF87BB21F}"/>
            </a:ext>
          </a:extLst>
        </xdr:cNvPr>
        <xdr:cNvGrpSpPr/>
      </xdr:nvGrpSpPr>
      <xdr:grpSpPr>
        <a:xfrm>
          <a:off x="3048000" y="617220"/>
          <a:ext cx="6705600" cy="2727960"/>
          <a:chOff x="4109258" y="820449"/>
          <a:chExt cx="4876800" cy="291084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CAB0634-6162-476A-B732-CA68227A645C}"/>
              </a:ext>
            </a:extLst>
          </xdr:cNvPr>
          <xdr:cNvSpPr/>
        </xdr:nvSpPr>
        <xdr:spPr>
          <a:xfrm>
            <a:off x="4109258" y="820449"/>
            <a:ext cx="4876800" cy="2910840"/>
          </a:xfrm>
          <a:prstGeom prst="roundRect">
            <a:avLst>
              <a:gd name="adj" fmla="val 4376"/>
            </a:avLst>
          </a:prstGeom>
          <a:solidFill>
            <a:srgbClr val="29293D"/>
          </a:solidFill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F63844C7-1084-4EE6-9579-CBCFD7A72CC1}"/>
              </a:ext>
            </a:extLst>
          </xdr:cNvPr>
          <xdr:cNvGraphicFramePr>
            <a:graphicFrameLocks/>
          </xdr:cNvGraphicFramePr>
        </xdr:nvGraphicFramePr>
        <xdr:xfrm>
          <a:off x="4109258" y="950542"/>
          <a:ext cx="4572000" cy="27431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152400</xdr:colOff>
      <xdr:row>3</xdr:row>
      <xdr:rowOff>91440</xdr:rowOff>
    </xdr:from>
    <xdr:to>
      <xdr:col>23</xdr:col>
      <xdr:colOff>0</xdr:colOff>
      <xdr:row>13</xdr:row>
      <xdr:rowOff>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06ABE5B-9FBD-466B-A8D7-E7A3151C7DF9}"/>
            </a:ext>
          </a:extLst>
        </xdr:cNvPr>
        <xdr:cNvSpPr/>
      </xdr:nvSpPr>
      <xdr:spPr>
        <a:xfrm>
          <a:off x="9906000" y="640080"/>
          <a:ext cx="4114800" cy="1737360"/>
        </a:xfrm>
        <a:prstGeom prst="roundRect">
          <a:avLst>
            <a:gd name="adj" fmla="val 5114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Fraud-Prone Customers</a:t>
          </a:r>
          <a:endParaRPr lang="en-IN" sz="24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16</xdr:col>
      <xdr:colOff>358140</xdr:colOff>
      <xdr:row>5</xdr:row>
      <xdr:rowOff>175260</xdr:rowOff>
    </xdr:from>
    <xdr:to>
      <xdr:col>18</xdr:col>
      <xdr:colOff>342900</xdr:colOff>
      <xdr:row>12</xdr:row>
      <xdr:rowOff>99060</xdr:rowOff>
    </xdr:to>
    <xdr:pic>
      <xdr:nvPicPr>
        <xdr:cNvPr id="26" name="Graphic 25" descr="Warning with solid fill">
          <a:extLst>
            <a:ext uri="{FF2B5EF4-FFF2-40B4-BE49-F238E27FC236}">
              <a16:creationId xmlns:a16="http://schemas.microsoft.com/office/drawing/2014/main" id="{99F49CA5-F1E0-8112-4B20-424A5E1CE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11740" y="1089660"/>
          <a:ext cx="1203960" cy="1203960"/>
        </a:xfrm>
        <a:prstGeom prst="rect">
          <a:avLst/>
        </a:prstGeom>
      </xdr:spPr>
    </xdr:pic>
    <xdr:clientData/>
  </xdr:twoCellAnchor>
  <xdr:oneCellAnchor>
    <xdr:from>
      <xdr:col>19</xdr:col>
      <xdr:colOff>0</xdr:colOff>
      <xdr:row>6</xdr:row>
      <xdr:rowOff>45207</xdr:rowOff>
    </xdr:from>
    <xdr:ext cx="1828800" cy="123495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B818B30-534B-9ADB-DB5C-6CB252F16E38}"/>
            </a:ext>
          </a:extLst>
        </xdr:cNvPr>
        <xdr:cNvSpPr txBox="1"/>
      </xdr:nvSpPr>
      <xdr:spPr>
        <a:xfrm>
          <a:off x="11582400" y="1142487"/>
          <a:ext cx="1828800" cy="12349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1. USER</a:t>
          </a:r>
          <a:r>
            <a:rPr lang="en-IN" sz="1600" b="1" cap="none" spc="50" baseline="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 </a:t>
          </a:r>
          <a:r>
            <a:rPr lang="en-IN" sz="16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CUST049</a:t>
          </a:r>
        </a:p>
        <a:p>
          <a:endParaRPr lang="en-IN" sz="200" b="1" cap="none" spc="50">
            <a:ln w="0"/>
            <a:solidFill>
              <a:schemeClr val="bg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  <a:p>
          <a:r>
            <a:rPr lang="en-IN" sz="16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2. USER  CUST035</a:t>
          </a:r>
        </a:p>
        <a:p>
          <a:endParaRPr lang="en-IN" sz="200" b="1" cap="none" spc="50">
            <a:ln w="0"/>
            <a:solidFill>
              <a:schemeClr val="bg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  <a:p>
          <a:r>
            <a:rPr lang="en-IN" sz="16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3. USER  CUST007</a:t>
          </a:r>
        </a:p>
        <a:p>
          <a:endParaRPr lang="en-IN" sz="200" b="1" cap="none" spc="50">
            <a:ln w="0"/>
            <a:solidFill>
              <a:schemeClr val="bg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  <a:p>
          <a:r>
            <a:rPr lang="en-IN" sz="16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4. USER  CUST048</a:t>
          </a:r>
          <a:endParaRPr lang="en-IN" sz="16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68580</xdr:colOff>
      <xdr:row>23</xdr:row>
      <xdr:rowOff>0</xdr:rowOff>
    </xdr:from>
    <xdr:to>
      <xdr:col>1</xdr:col>
      <xdr:colOff>373380</xdr:colOff>
      <xdr:row>28</xdr:row>
      <xdr:rowOff>0</xdr:rowOff>
    </xdr:to>
    <xdr:pic>
      <xdr:nvPicPr>
        <xdr:cNvPr id="29" name="Graphic 28" descr="Marker with solid fill">
          <a:extLst>
            <a:ext uri="{FF2B5EF4-FFF2-40B4-BE49-F238E27FC236}">
              <a16:creationId xmlns:a16="http://schemas.microsoft.com/office/drawing/2014/main" id="{A006096A-EC5D-5B7E-2C26-760A624B6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8580" y="4191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10</xdr:row>
      <xdr:rowOff>0</xdr:rowOff>
    </xdr:from>
    <xdr:to>
      <xdr:col>1</xdr:col>
      <xdr:colOff>518160</xdr:colOff>
      <xdr:row>15</xdr:row>
      <xdr:rowOff>38100</xdr:rowOff>
    </xdr:to>
    <xdr:pic>
      <xdr:nvPicPr>
        <xdr:cNvPr id="30" name="Graphic 29" descr="Warning with solid fill">
          <a:extLst>
            <a:ext uri="{FF2B5EF4-FFF2-40B4-BE49-F238E27FC236}">
              <a16:creationId xmlns:a16="http://schemas.microsoft.com/office/drawing/2014/main" id="{72886CB9-BE6F-4224-9FCF-DBFEFC12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0" y="1828800"/>
          <a:ext cx="93726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3</xdr:row>
      <xdr:rowOff>160020</xdr:rowOff>
    </xdr:from>
    <xdr:to>
      <xdr:col>1</xdr:col>
      <xdr:colOff>396240</xdr:colOff>
      <xdr:row>8</xdr:row>
      <xdr:rowOff>160020</xdr:rowOff>
    </xdr:to>
    <xdr:pic>
      <xdr:nvPicPr>
        <xdr:cNvPr id="32" name="Graphic 31" descr="Bank with solid fill">
          <a:extLst>
            <a:ext uri="{FF2B5EF4-FFF2-40B4-BE49-F238E27FC236}">
              <a16:creationId xmlns:a16="http://schemas.microsoft.com/office/drawing/2014/main" id="{76A7855E-D6DD-1DD5-43CE-93A63ABA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1440" y="708660"/>
          <a:ext cx="914400" cy="9144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28</xdr:row>
      <xdr:rowOff>175250</xdr:rowOff>
    </xdr:from>
    <xdr:ext cx="1219200" cy="103162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CDA0BFA-3282-9713-7A8E-8F4B2928F68D}"/>
            </a:ext>
          </a:extLst>
        </xdr:cNvPr>
        <xdr:cNvSpPr txBox="1"/>
      </xdr:nvSpPr>
      <xdr:spPr>
        <a:xfrm>
          <a:off x="0" y="5280650"/>
          <a:ext cx="1219200" cy="1031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6000" b="1">
              <a:solidFill>
                <a:schemeClr val="bg1"/>
              </a:solidFill>
            </a:rPr>
            <a:t>$</a:t>
          </a:r>
          <a:endParaRPr lang="en-IN" sz="20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0</xdr:colOff>
      <xdr:row>4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255888C-86E2-B777-AB90-58EF91C77A4D}"/>
            </a:ext>
          </a:extLst>
        </xdr:cNvPr>
        <xdr:cNvSpPr txBox="1"/>
      </xdr:nvSpPr>
      <xdr:spPr>
        <a:xfrm>
          <a:off x="609600" y="731520"/>
          <a:ext cx="24384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Total Transactions</a:t>
          </a:r>
        </a:p>
      </xdr:txBody>
    </xdr:sp>
    <xdr:clientData/>
  </xdr:twoCellAnchor>
  <xdr:twoCellAnchor>
    <xdr:from>
      <xdr:col>1</xdr:col>
      <xdr:colOff>0</xdr:colOff>
      <xdr:row>10</xdr:row>
      <xdr:rowOff>7620</xdr:rowOff>
    </xdr:from>
    <xdr:to>
      <xdr:col>5</xdr:col>
      <xdr:colOff>0</xdr:colOff>
      <xdr:row>12</xdr:row>
      <xdr:rowOff>7620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E0F80ED-D3D2-4190-AF77-D613F23E42A3}"/>
            </a:ext>
          </a:extLst>
        </xdr:cNvPr>
        <xdr:cNvSpPr txBox="1"/>
      </xdr:nvSpPr>
      <xdr:spPr>
        <a:xfrm>
          <a:off x="609600" y="1836420"/>
          <a:ext cx="24384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Fraud Transactions</a:t>
          </a:r>
        </a:p>
      </xdr:txBody>
    </xdr:sp>
    <xdr:clientData/>
  </xdr:twoCellAnchor>
  <xdr:twoCellAnchor>
    <xdr:from>
      <xdr:col>1</xdr:col>
      <xdr:colOff>0</xdr:colOff>
      <xdr:row>16</xdr:row>
      <xdr:rowOff>91440</xdr:rowOff>
    </xdr:from>
    <xdr:to>
      <xdr:col>5</xdr:col>
      <xdr:colOff>0</xdr:colOff>
      <xdr:row>19</xdr:row>
      <xdr:rowOff>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D914459-5415-4591-9072-57BB4AD8B0B7}"/>
            </a:ext>
          </a:extLst>
        </xdr:cNvPr>
        <xdr:cNvSpPr txBox="1"/>
      </xdr:nvSpPr>
      <xdr:spPr>
        <a:xfrm>
          <a:off x="609600" y="3002280"/>
          <a:ext cx="24384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Fraud %</a:t>
          </a:r>
        </a:p>
      </xdr:txBody>
    </xdr:sp>
    <xdr:clientData/>
  </xdr:twoCellAnchor>
  <xdr:oneCellAnchor>
    <xdr:from>
      <xdr:col>1</xdr:col>
      <xdr:colOff>0</xdr:colOff>
      <xdr:row>5</xdr:row>
      <xdr:rowOff>167640</xdr:rowOff>
    </xdr:from>
    <xdr:ext cx="2438400" cy="46641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3DDA8BF-F8BE-B43A-85C4-372629CA265C}"/>
            </a:ext>
          </a:extLst>
        </xdr:cNvPr>
        <xdr:cNvSpPr txBox="1"/>
      </xdr:nvSpPr>
      <xdr:spPr>
        <a:xfrm>
          <a:off x="609600" y="1082040"/>
          <a:ext cx="2438400" cy="466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4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250</a:t>
          </a:r>
          <a:r>
            <a:rPr lang="en-IN" sz="1100"/>
            <a:t> </a:t>
          </a:r>
        </a:p>
      </xdr:txBody>
    </xdr:sp>
    <xdr:clientData/>
  </xdr:oneCellAnchor>
  <xdr:oneCellAnchor>
    <xdr:from>
      <xdr:col>2</xdr:col>
      <xdr:colOff>212182</xdr:colOff>
      <xdr:row>12</xdr:row>
      <xdr:rowOff>7620</xdr:rowOff>
    </xdr:from>
    <xdr:ext cx="823944" cy="46641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A0245DD-18C0-1215-B64A-035ADFE2C66E}"/>
            </a:ext>
          </a:extLst>
        </xdr:cNvPr>
        <xdr:cNvSpPr txBox="1"/>
      </xdr:nvSpPr>
      <xdr:spPr>
        <a:xfrm>
          <a:off x="1431382" y="2202180"/>
          <a:ext cx="823944" cy="466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152</a:t>
          </a:r>
          <a:r>
            <a:rPr lang="en-IN" sz="1800">
              <a:solidFill>
                <a:schemeClr val="bg1"/>
              </a:solidFill>
            </a:rPr>
            <a:t> </a:t>
          </a:r>
        </a:p>
      </xdr:txBody>
    </xdr:sp>
    <xdr:clientData/>
  </xdr:oneCellAnchor>
  <xdr:oneCellAnchor>
    <xdr:from>
      <xdr:col>2</xdr:col>
      <xdr:colOff>0</xdr:colOff>
      <xdr:row>18</xdr:row>
      <xdr:rowOff>174499</xdr:rowOff>
    </xdr:from>
    <xdr:ext cx="1296381" cy="404021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9B20904-F54C-0C40-4D1E-8C2E8984B902}"/>
            </a:ext>
          </a:extLst>
        </xdr:cNvPr>
        <xdr:cNvSpPr txBox="1"/>
      </xdr:nvSpPr>
      <xdr:spPr>
        <a:xfrm>
          <a:off x="1219200" y="3451099"/>
          <a:ext cx="1296381" cy="4040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60.80% </a:t>
          </a:r>
        </a:p>
      </xdr:txBody>
    </xdr:sp>
    <xdr:clientData/>
  </xdr:oneCellAnchor>
  <xdr:oneCellAnchor>
    <xdr:from>
      <xdr:col>1</xdr:col>
      <xdr:colOff>0</xdr:colOff>
      <xdr:row>24</xdr:row>
      <xdr:rowOff>170323</xdr:rowOff>
    </xdr:from>
    <xdr:ext cx="2438400" cy="385298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88F7C73-5228-749E-68D9-BE98FDACF7CF}"/>
            </a:ext>
          </a:extLst>
        </xdr:cNvPr>
        <xdr:cNvSpPr txBox="1"/>
      </xdr:nvSpPr>
      <xdr:spPr>
        <a:xfrm>
          <a:off x="609600" y="4544203"/>
          <a:ext cx="2438400" cy="385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800" b="1" i="0" u="none" strike="noStrike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Dubai</a:t>
          </a:r>
          <a:r>
            <a:rPr lang="en-IN" sz="1800" b="1">
              <a:solidFill>
                <a:schemeClr val="bg1"/>
              </a:solidFill>
            </a:rPr>
            <a:t> </a:t>
          </a:r>
        </a:p>
      </xdr:txBody>
    </xdr:sp>
    <xdr:clientData/>
  </xdr:oneCellAnchor>
  <xdr:oneCellAnchor>
    <xdr:from>
      <xdr:col>1</xdr:col>
      <xdr:colOff>0</xdr:colOff>
      <xdr:row>31</xdr:row>
      <xdr:rowOff>144569</xdr:rowOff>
    </xdr:from>
    <xdr:ext cx="2431509" cy="45076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0AC7C5D-BDB0-34F7-B38F-C8DB055FAE03}"/>
            </a:ext>
          </a:extLst>
        </xdr:cNvPr>
        <xdr:cNvSpPr txBox="1"/>
      </xdr:nvSpPr>
      <xdr:spPr>
        <a:xfrm>
          <a:off x="609600" y="5798609"/>
          <a:ext cx="2431509" cy="4507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IN" sz="500" b="1" i="0" u="none" strike="noStrike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ctr"/>
          <a:r>
            <a:rPr lang="en-IN" sz="1800" b="1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₹ 56,849.54</a:t>
          </a:r>
          <a:r>
            <a:rPr lang="en-IN" sz="18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40975</xdr:rowOff>
    </xdr:from>
    <xdr:ext cx="1219200" cy="1056305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86DDA59-9721-4A47-9D83-CC67AC4A77DB}"/>
            </a:ext>
          </a:extLst>
        </xdr:cNvPr>
        <xdr:cNvSpPr txBox="1"/>
      </xdr:nvSpPr>
      <xdr:spPr>
        <a:xfrm>
          <a:off x="0" y="2951815"/>
          <a:ext cx="1219200" cy="1056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6000" b="1">
              <a:solidFill>
                <a:srgbClr val="F7C948"/>
              </a:solidFill>
            </a:rPr>
            <a:t>%</a:t>
          </a:r>
        </a:p>
      </xdr:txBody>
    </xdr:sp>
    <xdr:clientData/>
  </xdr:oneCellAnchor>
  <xdr:twoCellAnchor>
    <xdr:from>
      <xdr:col>1</xdr:col>
      <xdr:colOff>0</xdr:colOff>
      <xdr:row>22</xdr:row>
      <xdr:rowOff>167640</xdr:rowOff>
    </xdr:from>
    <xdr:to>
      <xdr:col>5</xdr:col>
      <xdr:colOff>0</xdr:colOff>
      <xdr:row>24</xdr:row>
      <xdr:rowOff>167640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32236BE-885B-4BD1-9F6F-158347C696FE}"/>
            </a:ext>
          </a:extLst>
        </xdr:cNvPr>
        <xdr:cNvSpPr txBox="1"/>
      </xdr:nvSpPr>
      <xdr:spPr>
        <a:xfrm>
          <a:off x="609600" y="4175760"/>
          <a:ext cx="24384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High Risk Location</a:t>
          </a:r>
        </a:p>
      </xdr:txBody>
    </xdr:sp>
    <xdr:clientData/>
  </xdr:twoCellAnchor>
  <xdr:twoCellAnchor>
    <xdr:from>
      <xdr:col>1</xdr:col>
      <xdr:colOff>0</xdr:colOff>
      <xdr:row>28</xdr:row>
      <xdr:rowOff>160020</xdr:rowOff>
    </xdr:from>
    <xdr:to>
      <xdr:col>5</xdr:col>
      <xdr:colOff>0</xdr:colOff>
      <xdr:row>32</xdr:row>
      <xdr:rowOff>144780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0317BD0-CBF0-4A19-BA58-90315AEEFF37}"/>
            </a:ext>
          </a:extLst>
        </xdr:cNvPr>
        <xdr:cNvSpPr txBox="1"/>
      </xdr:nvSpPr>
      <xdr:spPr>
        <a:xfrm>
          <a:off x="609600" y="5265420"/>
          <a:ext cx="2438400" cy="71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Avg.</a:t>
          </a:r>
          <a:r>
            <a:rPr lang="en-IN" sz="180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Fraud Transaction</a:t>
          </a:r>
          <a:endParaRPr lang="en-IN" sz="18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0</xdr:colOff>
      <xdr:row>18</xdr:row>
      <xdr:rowOff>152400</xdr:rowOff>
    </xdr:from>
    <xdr:to>
      <xdr:col>12</xdr:col>
      <xdr:colOff>0</xdr:colOff>
      <xdr:row>34</xdr:row>
      <xdr:rowOff>91440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143F13D4-BB83-48DA-8CBE-D0A432E09104}"/>
            </a:ext>
          </a:extLst>
        </xdr:cNvPr>
        <xdr:cNvSpPr/>
      </xdr:nvSpPr>
      <xdr:spPr>
        <a:xfrm>
          <a:off x="3048000" y="3429000"/>
          <a:ext cx="4267200" cy="2865120"/>
        </a:xfrm>
        <a:prstGeom prst="roundRect">
          <a:avLst>
            <a:gd name="adj" fmla="val 1999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160020</xdr:colOff>
      <xdr:row>19</xdr:row>
      <xdr:rowOff>38100</xdr:rowOff>
    </xdr:from>
    <xdr:to>
      <xdr:col>11</xdr:col>
      <xdr:colOff>518160</xdr:colOff>
      <xdr:row>34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100F117-D1DF-4F48-9630-58FC7B267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45720</xdr:colOff>
      <xdr:row>19</xdr:row>
      <xdr:rowOff>0</xdr:rowOff>
    </xdr:from>
    <xdr:to>
      <xdr:col>18</xdr:col>
      <xdr:colOff>304800</xdr:colOff>
      <xdr:row>34</xdr:row>
      <xdr:rowOff>83820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51BC5EEB-6A15-4F87-824B-9B406A4E21BE}"/>
            </a:ext>
          </a:extLst>
        </xdr:cNvPr>
        <xdr:cNvSpPr/>
      </xdr:nvSpPr>
      <xdr:spPr>
        <a:xfrm>
          <a:off x="7360920" y="3459480"/>
          <a:ext cx="3916680" cy="2827020"/>
        </a:xfrm>
        <a:prstGeom prst="roundRect">
          <a:avLst>
            <a:gd name="adj" fmla="val 1999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243840</xdr:colOff>
      <xdr:row>19</xdr:row>
      <xdr:rowOff>53340</xdr:rowOff>
    </xdr:from>
    <xdr:to>
      <xdr:col>18</xdr:col>
      <xdr:colOff>22860</xdr:colOff>
      <xdr:row>34</xdr:row>
      <xdr:rowOff>53340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9F825-FC34-4797-AE65-7281FA22F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403860</xdr:colOff>
      <xdr:row>19</xdr:row>
      <xdr:rowOff>15240</xdr:rowOff>
    </xdr:from>
    <xdr:to>
      <xdr:col>23</xdr:col>
      <xdr:colOff>0</xdr:colOff>
      <xdr:row>26</xdr:row>
      <xdr:rowOff>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231263D9-8853-42D1-A99B-3B72001F14F9}"/>
            </a:ext>
          </a:extLst>
        </xdr:cNvPr>
        <xdr:cNvSpPr/>
      </xdr:nvSpPr>
      <xdr:spPr>
        <a:xfrm>
          <a:off x="11376660" y="3474720"/>
          <a:ext cx="2644140" cy="1264920"/>
        </a:xfrm>
        <a:prstGeom prst="roundRect">
          <a:avLst>
            <a:gd name="adj" fmla="val 5208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403860</xdr:colOff>
      <xdr:row>26</xdr:row>
      <xdr:rowOff>121920</xdr:rowOff>
    </xdr:from>
    <xdr:to>
      <xdr:col>23</xdr:col>
      <xdr:colOff>0</xdr:colOff>
      <xdr:row>34</xdr:row>
      <xdr:rowOff>99060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0149EEF0-7B14-4BA5-AA66-73CDADF8331D}"/>
            </a:ext>
          </a:extLst>
        </xdr:cNvPr>
        <xdr:cNvSpPr/>
      </xdr:nvSpPr>
      <xdr:spPr>
        <a:xfrm>
          <a:off x="11376660" y="4861560"/>
          <a:ext cx="2644140" cy="1440180"/>
        </a:xfrm>
        <a:prstGeom prst="roundRect">
          <a:avLst>
            <a:gd name="adj" fmla="val 5208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144780</xdr:colOff>
      <xdr:row>13</xdr:row>
      <xdr:rowOff>76200</xdr:rowOff>
    </xdr:from>
    <xdr:to>
      <xdr:col>23</xdr:col>
      <xdr:colOff>0</xdr:colOff>
      <xdr:row>18</xdr:row>
      <xdr:rowOff>121920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67376BED-1A79-44AA-B0FE-4A6E9F1E7538}"/>
            </a:ext>
          </a:extLst>
        </xdr:cNvPr>
        <xdr:cNvSpPr/>
      </xdr:nvSpPr>
      <xdr:spPr>
        <a:xfrm>
          <a:off x="9898380" y="2453640"/>
          <a:ext cx="4122420" cy="944880"/>
        </a:xfrm>
        <a:prstGeom prst="roundRect">
          <a:avLst>
            <a:gd name="adj" fmla="val 12616"/>
          </a:avLst>
        </a:prstGeom>
        <a:solidFill>
          <a:srgbClr val="29293D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18</xdr:col>
      <xdr:colOff>373380</xdr:colOff>
      <xdr:row>20</xdr:row>
      <xdr:rowOff>0</xdr:rowOff>
    </xdr:from>
    <xdr:to>
      <xdr:col>20</xdr:col>
      <xdr:colOff>68580</xdr:colOff>
      <xdr:row>25</xdr:row>
      <xdr:rowOff>0</xdr:rowOff>
    </xdr:to>
    <xdr:pic>
      <xdr:nvPicPr>
        <xdr:cNvPr id="54" name="Graphic 53" descr="Marker with solid fill">
          <a:extLst>
            <a:ext uri="{FF2B5EF4-FFF2-40B4-BE49-F238E27FC236}">
              <a16:creationId xmlns:a16="http://schemas.microsoft.com/office/drawing/2014/main" id="{0A8113EE-42BE-4AFC-B7DC-3012CBA11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346180" y="36423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28</xdr:row>
      <xdr:rowOff>0</xdr:rowOff>
    </xdr:from>
    <xdr:to>
      <xdr:col>20</xdr:col>
      <xdr:colOff>76200</xdr:colOff>
      <xdr:row>33</xdr:row>
      <xdr:rowOff>0</xdr:rowOff>
    </xdr:to>
    <xdr:pic>
      <xdr:nvPicPr>
        <xdr:cNvPr id="55" name="Graphic 54" descr="Marker with solid fill">
          <a:extLst>
            <a:ext uri="{FF2B5EF4-FFF2-40B4-BE49-F238E27FC236}">
              <a16:creationId xmlns:a16="http://schemas.microsoft.com/office/drawing/2014/main" id="{C9C04D57-FE19-4338-BD8A-FBAC72FF7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353800" y="5105400"/>
          <a:ext cx="914400" cy="9144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19</xdr:row>
      <xdr:rowOff>167640</xdr:rowOff>
    </xdr:from>
    <xdr:to>
      <xdr:col>23</xdr:col>
      <xdr:colOff>403860</xdr:colOff>
      <xdr:row>22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6670BDF-BCEF-4A9B-A127-D5B424310993}"/>
            </a:ext>
          </a:extLst>
        </xdr:cNvPr>
        <xdr:cNvSpPr txBox="1"/>
      </xdr:nvSpPr>
      <xdr:spPr>
        <a:xfrm>
          <a:off x="11582400" y="3627120"/>
          <a:ext cx="284226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Safe</a:t>
          </a:r>
          <a:r>
            <a:rPr lang="en-IN" sz="240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Zone</a:t>
          </a:r>
          <a:endParaRPr lang="en-IN" sz="24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175260</xdr:colOff>
      <xdr:row>27</xdr:row>
      <xdr:rowOff>0</xdr:rowOff>
    </xdr:from>
    <xdr:to>
      <xdr:col>24</xdr:col>
      <xdr:colOff>175260</xdr:colOff>
      <xdr:row>29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393B292-CAF8-4CC1-BBDD-B66E2F6A51EB}"/>
            </a:ext>
          </a:extLst>
        </xdr:cNvPr>
        <xdr:cNvSpPr txBox="1"/>
      </xdr:nvSpPr>
      <xdr:spPr>
        <a:xfrm>
          <a:off x="11148060" y="4922520"/>
          <a:ext cx="36576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Safe</a:t>
          </a:r>
          <a:r>
            <a:rPr lang="en-IN" sz="240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Zone</a:t>
          </a:r>
          <a:endParaRPr lang="en-IN" sz="24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236220</xdr:colOff>
      <xdr:row>23</xdr:row>
      <xdr:rowOff>0</xdr:rowOff>
    </xdr:from>
    <xdr:to>
      <xdr:col>23</xdr:col>
      <xdr:colOff>121920</xdr:colOff>
      <xdr:row>25</xdr:row>
      <xdr:rowOff>175260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F94E988-0E71-47B1-BCA0-00F55D816C72}"/>
            </a:ext>
          </a:extLst>
        </xdr:cNvPr>
        <xdr:cNvSpPr txBox="1"/>
      </xdr:nvSpPr>
      <xdr:spPr>
        <a:xfrm>
          <a:off x="11818620" y="4191000"/>
          <a:ext cx="23241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Chennai</a:t>
          </a:r>
          <a:r>
            <a:rPr lang="en-IN" sz="1800"/>
            <a:t> </a:t>
          </a:r>
          <a:endParaRPr lang="en-IN" sz="18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33</xdr:row>
      <xdr:rowOff>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7C0CA14-F41F-4080-BBBF-3F40E0815A4D}"/>
            </a:ext>
          </a:extLst>
        </xdr:cNvPr>
        <xdr:cNvSpPr txBox="1"/>
      </xdr:nvSpPr>
      <xdr:spPr>
        <a:xfrm>
          <a:off x="12192000" y="5471160"/>
          <a:ext cx="243840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Banglore</a:t>
          </a:r>
        </a:p>
      </xdr:txBody>
    </xdr:sp>
    <xdr:clientData/>
  </xdr:twoCellAnchor>
  <xdr:twoCellAnchor editAs="oneCell">
    <xdr:from>
      <xdr:col>16</xdr:col>
      <xdr:colOff>304800</xdr:colOff>
      <xdr:row>13</xdr:row>
      <xdr:rowOff>83820</xdr:rowOff>
    </xdr:from>
    <xdr:to>
      <xdr:col>18</xdr:col>
      <xdr:colOff>0</xdr:colOff>
      <xdr:row>18</xdr:row>
      <xdr:rowOff>99060</xdr:rowOff>
    </xdr:to>
    <xdr:pic>
      <xdr:nvPicPr>
        <xdr:cNvPr id="62" name="Graphic 61" descr="Stopwatch with solid fill">
          <a:extLst>
            <a:ext uri="{FF2B5EF4-FFF2-40B4-BE49-F238E27FC236}">
              <a16:creationId xmlns:a16="http://schemas.microsoft.com/office/drawing/2014/main" id="{802E4130-80FB-1707-D6FA-4BC89D79B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058400" y="2461260"/>
          <a:ext cx="914400" cy="9144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13</xdr:row>
      <xdr:rowOff>38100</xdr:rowOff>
    </xdr:from>
    <xdr:to>
      <xdr:col>23</xdr:col>
      <xdr:colOff>342900</xdr:colOff>
      <xdr:row>16</xdr:row>
      <xdr:rowOff>68580</xdr:rowOff>
    </xdr:to>
    <xdr:sp macro="" textlink="">
      <xdr:nvSpPr>
        <xdr:cNvPr id="8192" name="TextBox 8191">
          <a:extLst>
            <a:ext uri="{FF2B5EF4-FFF2-40B4-BE49-F238E27FC236}">
              <a16:creationId xmlns:a16="http://schemas.microsoft.com/office/drawing/2014/main" id="{516FA7CF-5602-4613-B2A4-07414E1B7DF9}"/>
            </a:ext>
          </a:extLst>
        </xdr:cNvPr>
        <xdr:cNvSpPr txBox="1"/>
      </xdr:nvSpPr>
      <xdr:spPr>
        <a:xfrm>
          <a:off x="10363200" y="2415540"/>
          <a:ext cx="400050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3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/>
          <a:r>
            <a:rPr lang="en-IN" sz="2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Peak Fraud Hours</a:t>
          </a:r>
        </a:p>
      </xdr:txBody>
    </xdr:sp>
    <xdr:clientData/>
  </xdr:twoCellAnchor>
  <xdr:twoCellAnchor>
    <xdr:from>
      <xdr:col>18</xdr:col>
      <xdr:colOff>114300</xdr:colOff>
      <xdr:row>16</xdr:row>
      <xdr:rowOff>0</xdr:rowOff>
    </xdr:from>
    <xdr:to>
      <xdr:col>22</xdr:col>
      <xdr:colOff>0</xdr:colOff>
      <xdr:row>18</xdr:row>
      <xdr:rowOff>175260</xdr:rowOff>
    </xdr:to>
    <xdr:sp macro="" textlink="">
      <xdr:nvSpPr>
        <xdr:cNvPr id="8194" name="TextBox 8193">
          <a:extLst>
            <a:ext uri="{FF2B5EF4-FFF2-40B4-BE49-F238E27FC236}">
              <a16:creationId xmlns:a16="http://schemas.microsoft.com/office/drawing/2014/main" id="{045961AF-E74D-4F52-A5EA-0E24E31255EE}"/>
            </a:ext>
          </a:extLst>
        </xdr:cNvPr>
        <xdr:cNvSpPr txBox="1"/>
      </xdr:nvSpPr>
      <xdr:spPr>
        <a:xfrm>
          <a:off x="11087100" y="2910840"/>
          <a:ext cx="23241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 7 PM (Hour 19)</a:t>
          </a:r>
        </a:p>
        <a:p>
          <a:pPr algn="ctr"/>
          <a:r>
            <a:rPr lang="en-IN" sz="1800"/>
            <a:t> </a:t>
          </a:r>
          <a:endParaRPr lang="en-IN" sz="18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nk Bansal" refreshedDate="45845.746846759263" createdVersion="8" refreshedVersion="8" minRefreshableVersion="3" recordCount="9" xr:uid="{2493443D-72D4-45C6-93DE-DC6A0350D638}">
  <cacheSource type="worksheet">
    <worksheetSource name="Table9"/>
  </cacheSource>
  <cacheFields count="4">
    <cacheField name="Cities" numFmtId="0">
      <sharedItems count="9">
        <s v="Bangalore"/>
        <s v="Chennai"/>
        <s v="Delhi"/>
        <s v="Dubai"/>
        <s v="Lagos"/>
        <s v="Mumbai"/>
        <s v="New York"/>
        <s v="Singapore"/>
        <s v="Grand Total"/>
      </sharedItems>
    </cacheField>
    <cacheField name="Total Transaction" numFmtId="0">
      <sharedItems containsSemiMixedTypes="0" containsString="0" containsNumber="1" containsInteger="1" minValue="20" maxValue="250"/>
    </cacheField>
    <cacheField name="Fraud Transaction" numFmtId="0">
      <sharedItems containsSemiMixedTypes="0" containsString="0" containsNumber="1" containsInteger="1" minValue="9" maxValue="152"/>
    </cacheField>
    <cacheField name="Fraud Rate" numFmtId="10">
      <sharedItems containsSemiMixedTypes="0" containsString="0" containsNumber="1" minValue="0.45" maxValue="0.79310344827586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nk Bansal" refreshedDate="45845.761882986109" createdVersion="8" refreshedVersion="8" minRefreshableVersion="3" recordCount="250" xr:uid="{77DA1768-5D7E-462B-9456-269DC36BC72D}">
  <cacheSource type="worksheet">
    <worksheetSource name="transactions"/>
  </cacheSource>
  <cacheFields count="13">
    <cacheField name="id" numFmtId="0">
      <sharedItems containsSemiMixedTypes="0" containsString="0" containsNumber="1" containsInteger="1" minValue="1" maxValue="250"/>
    </cacheField>
    <cacheField name="transaction_id" numFmtId="0">
      <sharedItems/>
    </cacheField>
    <cacheField name="customer_id" numFmtId="0">
      <sharedItems count="50">
        <s v="CUST041"/>
        <s v="CUST025"/>
        <s v="CUST035"/>
        <s v="CUST007"/>
        <s v="CUST002"/>
        <s v="CUST014"/>
        <s v="CUST043"/>
        <s v="CUST024"/>
        <s v="CUST011"/>
        <s v="CUST049"/>
        <s v="CUST038"/>
        <s v="CUST023"/>
        <s v="CUST044"/>
        <s v="CUST005"/>
        <s v="CUST034"/>
        <s v="CUST050"/>
        <s v="CUST042"/>
        <s v="CUST016"/>
        <s v="CUST021"/>
        <s v="CUST039"/>
        <s v="CUST027"/>
        <s v="CUST009"/>
        <s v="CUST029"/>
        <s v="CUST030"/>
        <s v="CUST020"/>
        <s v="CUST028"/>
        <s v="CUST047"/>
        <s v="CUST006"/>
        <s v="CUST036"/>
        <s v="CUST004"/>
        <s v="CUST045"/>
        <s v="CUST037"/>
        <s v="CUST018"/>
        <s v="CUST040"/>
        <s v="CUST017"/>
        <s v="CUST019"/>
        <s v="CUST031"/>
        <s v="CUST012"/>
        <s v="CUST003"/>
        <s v="CUST033"/>
        <s v="CUST010"/>
        <s v="CUST048"/>
        <s v="CUST022"/>
        <s v="CUST046"/>
        <s v="CUST026"/>
        <s v="CUST013"/>
        <s v="CUST001"/>
        <s v="CUST015"/>
        <s v="CUST032"/>
        <s v="CUST008"/>
      </sharedItems>
    </cacheField>
    <cacheField name="amount" numFmtId="0">
      <sharedItems containsSemiMixedTypes="0" containsString="0" containsNumber="1" containsInteger="1" minValue="450" maxValue="98466"/>
    </cacheField>
    <cacheField name="timestamp" numFmtId="22">
      <sharedItems containsSemiMixedTypes="0" containsNonDate="0" containsDate="1" containsString="0" minDate="2025-07-01T00:01:00" maxDate="2025-07-01T23:52:00"/>
    </cacheField>
    <cacheField name="location" numFmtId="0">
      <sharedItems count="8">
        <s v="Lagos"/>
        <s v="Chennai"/>
        <s v="Delhi"/>
        <s v="Mumbai"/>
        <s v="Singapore"/>
        <s v="Dubai"/>
        <s v="New York"/>
        <s v="Bangalore"/>
      </sharedItems>
    </cacheField>
    <cacheField name="merchant" numFmtId="0">
      <sharedItems count="8">
        <s v="eBay"/>
        <s v="Flipkart"/>
        <s v="Zomato"/>
        <s v="Paytm"/>
        <s v="Nykaa"/>
        <s v="AliPay"/>
        <s v="Swiggy"/>
        <s v="Amazon"/>
      </sharedItems>
    </cacheField>
    <cacheField name="is_foreign" numFmtId="0">
      <sharedItems/>
    </cacheField>
    <cacheField name="is_high_risk_country" numFmtId="0">
      <sharedItems/>
    </cacheField>
    <cacheField name="device_type" numFmtId="0">
      <sharedItems count="3">
        <s v="Web"/>
        <s v="Mobile"/>
        <s v="POS"/>
      </sharedItems>
    </cacheField>
    <cacheField name="is_fraud" numFmtId="0">
      <sharedItems/>
    </cacheField>
    <cacheField name="Fraud_count" numFmtId="0">
      <sharedItems containsSemiMixedTypes="0" containsString="0" containsNumber="1" containsInteger="1" minValue="0" maxValue="1"/>
    </cacheField>
    <cacheField name="Hour" numFmtId="0">
      <sharedItems containsSemiMixedTypes="0" containsString="0" containsNumber="1" containsInteger="1" minValue="0" maxValue="23" count="24">
        <n v="0"/>
        <n v="14"/>
        <n v="11"/>
        <n v="18"/>
        <n v="6"/>
        <n v="17"/>
        <n v="19"/>
        <n v="7"/>
        <n v="20"/>
        <n v="3"/>
        <n v="21"/>
        <n v="9"/>
        <n v="4"/>
        <n v="22"/>
        <n v="12"/>
        <n v="10"/>
        <n v="15"/>
        <n v="16"/>
        <n v="8"/>
        <n v="2"/>
        <n v="23"/>
        <n v="13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0"/>
    <n v="9"/>
    <n v="0.45"/>
  </r>
  <r>
    <x v="1"/>
    <n v="37"/>
    <n v="18"/>
    <n v="0.48648648648648651"/>
  </r>
  <r>
    <x v="2"/>
    <n v="39"/>
    <n v="21"/>
    <n v="0.53846153846153844"/>
  </r>
  <r>
    <x v="3"/>
    <n v="29"/>
    <n v="23"/>
    <n v="0.7931034482758621"/>
  </r>
  <r>
    <x v="4"/>
    <n v="32"/>
    <n v="23"/>
    <n v="0.71875"/>
  </r>
  <r>
    <x v="5"/>
    <n v="33"/>
    <n v="17"/>
    <n v="0.51515151515151514"/>
  </r>
  <r>
    <x v="6"/>
    <n v="35"/>
    <n v="27"/>
    <n v="0.77142857142857146"/>
  </r>
  <r>
    <x v="7"/>
    <n v="25"/>
    <n v="14"/>
    <n v="0.56000000000000005"/>
  </r>
  <r>
    <x v="8"/>
    <n v="250"/>
    <n v="152"/>
    <n v="0.607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TXN0001"/>
    <x v="0"/>
    <n v="14692"/>
    <d v="2025-07-01T00:51:00"/>
    <x v="0"/>
    <x v="0"/>
    <s v="Yes"/>
    <s v="Yes"/>
    <x v="0"/>
    <s v="Yes"/>
    <n v="1"/>
    <x v="0"/>
  </r>
  <r>
    <n v="2"/>
    <s v="TXN0093"/>
    <x v="1"/>
    <n v="36571"/>
    <d v="2025-07-01T14:23:00"/>
    <x v="0"/>
    <x v="1"/>
    <s v="Yes"/>
    <s v="Yes"/>
    <x v="1"/>
    <s v="Yes"/>
    <n v="1"/>
    <x v="1"/>
  </r>
  <r>
    <n v="3"/>
    <s v="TXN0094"/>
    <x v="2"/>
    <n v="6926"/>
    <d v="2025-07-01T11:56:00"/>
    <x v="1"/>
    <x v="1"/>
    <s v="No"/>
    <s v="No"/>
    <x v="2"/>
    <s v="Yes"/>
    <n v="1"/>
    <x v="2"/>
  </r>
  <r>
    <n v="4"/>
    <s v="TXN0002"/>
    <x v="3"/>
    <n v="88796"/>
    <d v="2025-07-01T18:36:00"/>
    <x v="2"/>
    <x v="2"/>
    <s v="No"/>
    <s v="No"/>
    <x v="0"/>
    <s v="Yes"/>
    <n v="1"/>
    <x v="3"/>
  </r>
  <r>
    <n v="5"/>
    <s v="TXN0095"/>
    <x v="4"/>
    <n v="32511"/>
    <d v="2025-07-01T06:48:00"/>
    <x v="3"/>
    <x v="3"/>
    <s v="No"/>
    <s v="No"/>
    <x v="0"/>
    <s v="No"/>
    <n v="0"/>
    <x v="4"/>
  </r>
  <r>
    <n v="6"/>
    <s v="TXN0003"/>
    <x v="5"/>
    <n v="30595"/>
    <d v="2025-07-01T17:14:00"/>
    <x v="3"/>
    <x v="0"/>
    <s v="No"/>
    <s v="No"/>
    <x v="2"/>
    <s v="No"/>
    <n v="0"/>
    <x v="5"/>
  </r>
  <r>
    <n v="7"/>
    <s v="TXN0096"/>
    <x v="6"/>
    <n v="15093"/>
    <d v="2025-07-01T19:15:00"/>
    <x v="1"/>
    <x v="4"/>
    <s v="No"/>
    <s v="No"/>
    <x v="2"/>
    <s v="No"/>
    <n v="0"/>
    <x v="6"/>
  </r>
  <r>
    <n v="8"/>
    <s v="TXN0004"/>
    <x v="2"/>
    <n v="55087"/>
    <d v="2025-07-01T07:31:00"/>
    <x v="4"/>
    <x v="5"/>
    <s v="Yes"/>
    <s v="No"/>
    <x v="0"/>
    <s v="Yes"/>
    <n v="1"/>
    <x v="7"/>
  </r>
  <r>
    <n v="9"/>
    <s v="TXN0097"/>
    <x v="7"/>
    <n v="22092"/>
    <d v="2025-07-01T20:40:00"/>
    <x v="2"/>
    <x v="3"/>
    <s v="No"/>
    <s v="No"/>
    <x v="1"/>
    <s v="No"/>
    <n v="0"/>
    <x v="8"/>
  </r>
  <r>
    <n v="10"/>
    <s v="TXN0005"/>
    <x v="8"/>
    <n v="91606"/>
    <d v="2025-07-01T14:25:00"/>
    <x v="5"/>
    <x v="5"/>
    <s v="Yes"/>
    <s v="Yes"/>
    <x v="0"/>
    <s v="Yes"/>
    <n v="1"/>
    <x v="1"/>
  </r>
  <r>
    <n v="11"/>
    <s v="TXN0098"/>
    <x v="4"/>
    <n v="40988"/>
    <d v="2025-07-01T19:39:00"/>
    <x v="6"/>
    <x v="2"/>
    <s v="Yes"/>
    <s v="Yes"/>
    <x v="2"/>
    <s v="Yes"/>
    <n v="1"/>
    <x v="6"/>
  </r>
  <r>
    <n v="12"/>
    <s v="TXN0006"/>
    <x v="9"/>
    <n v="44218"/>
    <d v="2025-07-01T03:29:00"/>
    <x v="2"/>
    <x v="2"/>
    <s v="No"/>
    <s v="No"/>
    <x v="0"/>
    <s v="Yes"/>
    <n v="1"/>
    <x v="9"/>
  </r>
  <r>
    <n v="13"/>
    <s v="TXN0099"/>
    <x v="10"/>
    <n v="90620"/>
    <d v="2025-07-01T21:24:00"/>
    <x v="1"/>
    <x v="1"/>
    <s v="No"/>
    <s v="No"/>
    <x v="2"/>
    <s v="Yes"/>
    <n v="1"/>
    <x v="10"/>
  </r>
  <r>
    <n v="14"/>
    <s v="TXN0007"/>
    <x v="11"/>
    <n v="79231"/>
    <d v="2025-07-01T09:01:00"/>
    <x v="3"/>
    <x v="4"/>
    <s v="No"/>
    <s v="No"/>
    <x v="2"/>
    <s v="Yes"/>
    <n v="1"/>
    <x v="11"/>
  </r>
  <r>
    <n v="15"/>
    <s v="TXN0100"/>
    <x v="12"/>
    <n v="78797"/>
    <d v="2025-07-01T04:07:00"/>
    <x v="3"/>
    <x v="6"/>
    <s v="No"/>
    <s v="No"/>
    <x v="2"/>
    <s v="Yes"/>
    <n v="1"/>
    <x v="12"/>
  </r>
  <r>
    <n v="16"/>
    <s v="TXN0008"/>
    <x v="1"/>
    <n v="10428"/>
    <d v="2025-07-01T18:50:00"/>
    <x v="0"/>
    <x v="6"/>
    <s v="Yes"/>
    <s v="Yes"/>
    <x v="2"/>
    <s v="Yes"/>
    <n v="1"/>
    <x v="3"/>
  </r>
  <r>
    <n v="17"/>
    <s v="TXN0101"/>
    <x v="7"/>
    <n v="9138"/>
    <d v="2025-07-01T17:16:00"/>
    <x v="5"/>
    <x v="7"/>
    <s v="Yes"/>
    <s v="Yes"/>
    <x v="1"/>
    <s v="No"/>
    <n v="0"/>
    <x v="5"/>
  </r>
  <r>
    <n v="18"/>
    <s v="TXN0009"/>
    <x v="13"/>
    <n v="6106"/>
    <d v="2025-07-01T22:34:00"/>
    <x v="1"/>
    <x v="5"/>
    <s v="No"/>
    <s v="No"/>
    <x v="0"/>
    <s v="No"/>
    <n v="0"/>
    <x v="13"/>
  </r>
  <r>
    <n v="19"/>
    <s v="TXN0102"/>
    <x v="3"/>
    <n v="56922"/>
    <d v="2025-07-01T12:21:00"/>
    <x v="4"/>
    <x v="3"/>
    <s v="Yes"/>
    <s v="No"/>
    <x v="1"/>
    <s v="Yes"/>
    <n v="1"/>
    <x v="14"/>
  </r>
  <r>
    <n v="20"/>
    <s v="TXN0010"/>
    <x v="3"/>
    <n v="49923"/>
    <d v="2025-07-01T09:29:00"/>
    <x v="4"/>
    <x v="6"/>
    <s v="Yes"/>
    <s v="No"/>
    <x v="0"/>
    <s v="No"/>
    <n v="0"/>
    <x v="11"/>
  </r>
  <r>
    <n v="21"/>
    <s v="TXN0011"/>
    <x v="5"/>
    <n v="87941"/>
    <d v="2025-07-01T09:06:00"/>
    <x v="2"/>
    <x v="3"/>
    <s v="No"/>
    <s v="No"/>
    <x v="2"/>
    <s v="Yes"/>
    <n v="1"/>
    <x v="11"/>
  </r>
  <r>
    <n v="22"/>
    <s v="TXN0103"/>
    <x v="14"/>
    <n v="85356"/>
    <d v="2025-07-01T09:13:00"/>
    <x v="4"/>
    <x v="4"/>
    <s v="Yes"/>
    <s v="No"/>
    <x v="1"/>
    <s v="No"/>
    <n v="0"/>
    <x v="11"/>
  </r>
  <r>
    <n v="23"/>
    <s v="TXN0012"/>
    <x v="8"/>
    <n v="60689"/>
    <d v="2025-07-01T12:57:00"/>
    <x v="0"/>
    <x v="0"/>
    <s v="Yes"/>
    <s v="Yes"/>
    <x v="2"/>
    <s v="Yes"/>
    <n v="1"/>
    <x v="14"/>
  </r>
  <r>
    <n v="24"/>
    <s v="TXN0013"/>
    <x v="15"/>
    <n v="7431"/>
    <d v="2025-07-01T07:49:00"/>
    <x v="3"/>
    <x v="6"/>
    <s v="No"/>
    <s v="No"/>
    <x v="1"/>
    <s v="No"/>
    <n v="0"/>
    <x v="7"/>
  </r>
  <r>
    <n v="25"/>
    <s v="TXN0104"/>
    <x v="10"/>
    <n v="35279"/>
    <d v="2025-07-01T11:00:00"/>
    <x v="1"/>
    <x v="1"/>
    <s v="No"/>
    <s v="No"/>
    <x v="1"/>
    <s v="No"/>
    <n v="0"/>
    <x v="2"/>
  </r>
  <r>
    <n v="26"/>
    <s v="TXN0014"/>
    <x v="5"/>
    <n v="74441"/>
    <d v="2025-07-01T10:44:00"/>
    <x v="1"/>
    <x v="4"/>
    <s v="No"/>
    <s v="No"/>
    <x v="1"/>
    <s v="No"/>
    <n v="0"/>
    <x v="15"/>
  </r>
  <r>
    <n v="27"/>
    <s v="TXN0015"/>
    <x v="16"/>
    <n v="60242"/>
    <d v="2025-07-01T04:52:00"/>
    <x v="0"/>
    <x v="3"/>
    <s v="Yes"/>
    <s v="Yes"/>
    <x v="0"/>
    <s v="Yes"/>
    <n v="1"/>
    <x v="12"/>
  </r>
  <r>
    <n v="28"/>
    <s v="TXN0105"/>
    <x v="17"/>
    <n v="98466"/>
    <d v="2025-07-01T15:51:00"/>
    <x v="6"/>
    <x v="6"/>
    <s v="Yes"/>
    <s v="Yes"/>
    <x v="0"/>
    <s v="Yes"/>
    <n v="1"/>
    <x v="16"/>
  </r>
  <r>
    <n v="29"/>
    <s v="TXN0016"/>
    <x v="2"/>
    <n v="34538"/>
    <d v="2025-07-01T19:57:00"/>
    <x v="6"/>
    <x v="2"/>
    <s v="Yes"/>
    <s v="Yes"/>
    <x v="1"/>
    <s v="Yes"/>
    <n v="1"/>
    <x v="6"/>
  </r>
  <r>
    <n v="30"/>
    <s v="TXN0106"/>
    <x v="18"/>
    <n v="23934"/>
    <d v="2025-07-01T16:38:00"/>
    <x v="1"/>
    <x v="6"/>
    <s v="No"/>
    <s v="No"/>
    <x v="1"/>
    <s v="No"/>
    <n v="0"/>
    <x v="17"/>
  </r>
  <r>
    <n v="31"/>
    <s v="TXN0107"/>
    <x v="19"/>
    <n v="92005"/>
    <d v="2025-07-01T09:25:00"/>
    <x v="3"/>
    <x v="0"/>
    <s v="No"/>
    <s v="No"/>
    <x v="0"/>
    <s v="Yes"/>
    <n v="1"/>
    <x v="11"/>
  </r>
  <r>
    <n v="32"/>
    <s v="TXN0108"/>
    <x v="20"/>
    <n v="64138"/>
    <d v="2025-07-01T18:57:00"/>
    <x v="1"/>
    <x v="4"/>
    <s v="No"/>
    <s v="No"/>
    <x v="2"/>
    <s v="Yes"/>
    <n v="1"/>
    <x v="3"/>
  </r>
  <r>
    <n v="33"/>
    <s v="TXN0017"/>
    <x v="21"/>
    <n v="66884"/>
    <d v="2025-07-01T16:50:00"/>
    <x v="2"/>
    <x v="7"/>
    <s v="No"/>
    <s v="No"/>
    <x v="0"/>
    <s v="Yes"/>
    <n v="1"/>
    <x v="17"/>
  </r>
  <r>
    <n v="34"/>
    <s v="TXN0018"/>
    <x v="8"/>
    <n v="89292"/>
    <d v="2025-07-01T14:24:00"/>
    <x v="2"/>
    <x v="2"/>
    <s v="No"/>
    <s v="No"/>
    <x v="1"/>
    <s v="Yes"/>
    <n v="1"/>
    <x v="1"/>
  </r>
  <r>
    <n v="35"/>
    <s v="TXN0109"/>
    <x v="22"/>
    <n v="2360"/>
    <d v="2025-07-01T03:10:00"/>
    <x v="0"/>
    <x v="0"/>
    <s v="Yes"/>
    <s v="Yes"/>
    <x v="1"/>
    <s v="Yes"/>
    <n v="1"/>
    <x v="9"/>
  </r>
  <r>
    <n v="36"/>
    <s v="TXN0019"/>
    <x v="23"/>
    <n v="69452"/>
    <d v="2025-07-01T08:34:00"/>
    <x v="3"/>
    <x v="1"/>
    <s v="No"/>
    <s v="No"/>
    <x v="2"/>
    <s v="No"/>
    <n v="0"/>
    <x v="18"/>
  </r>
  <r>
    <n v="37"/>
    <s v="TXN0020"/>
    <x v="9"/>
    <n v="35073"/>
    <d v="2025-07-01T21:52:00"/>
    <x v="5"/>
    <x v="1"/>
    <s v="Yes"/>
    <s v="Yes"/>
    <x v="1"/>
    <s v="Yes"/>
    <n v="1"/>
    <x v="10"/>
  </r>
  <r>
    <n v="38"/>
    <s v="TXN0021"/>
    <x v="23"/>
    <n v="525"/>
    <d v="2025-07-01T08:59:00"/>
    <x v="7"/>
    <x v="1"/>
    <s v="No"/>
    <s v="No"/>
    <x v="2"/>
    <s v="No"/>
    <n v="0"/>
    <x v="18"/>
  </r>
  <r>
    <n v="39"/>
    <s v="TXN0110"/>
    <x v="24"/>
    <n v="87126"/>
    <d v="2025-07-01T19:51:00"/>
    <x v="5"/>
    <x v="4"/>
    <s v="Yes"/>
    <s v="Yes"/>
    <x v="2"/>
    <s v="Yes"/>
    <n v="1"/>
    <x v="6"/>
  </r>
  <r>
    <n v="40"/>
    <s v="TXN0022"/>
    <x v="0"/>
    <n v="66640"/>
    <d v="2025-07-01T20:47:00"/>
    <x v="1"/>
    <x v="3"/>
    <s v="No"/>
    <s v="No"/>
    <x v="1"/>
    <s v="Yes"/>
    <n v="1"/>
    <x v="8"/>
  </r>
  <r>
    <n v="41"/>
    <s v="TXN0111"/>
    <x v="25"/>
    <n v="97871"/>
    <d v="2025-07-01T18:47:00"/>
    <x v="5"/>
    <x v="6"/>
    <s v="Yes"/>
    <s v="Yes"/>
    <x v="2"/>
    <s v="Yes"/>
    <n v="1"/>
    <x v="3"/>
  </r>
  <r>
    <n v="42"/>
    <s v="TXN0023"/>
    <x v="2"/>
    <n v="69614"/>
    <d v="2025-07-01T00:01:00"/>
    <x v="5"/>
    <x v="4"/>
    <s v="Yes"/>
    <s v="Yes"/>
    <x v="0"/>
    <s v="Yes"/>
    <n v="1"/>
    <x v="0"/>
  </r>
  <r>
    <n v="43"/>
    <s v="TXN0112"/>
    <x v="24"/>
    <n v="33051"/>
    <d v="2025-07-01T07:52:00"/>
    <x v="2"/>
    <x v="0"/>
    <s v="No"/>
    <s v="No"/>
    <x v="1"/>
    <s v="No"/>
    <n v="0"/>
    <x v="7"/>
  </r>
  <r>
    <n v="44"/>
    <s v="TXN0113"/>
    <x v="2"/>
    <n v="90561"/>
    <d v="2025-07-01T06:19:00"/>
    <x v="1"/>
    <x v="0"/>
    <s v="No"/>
    <s v="No"/>
    <x v="2"/>
    <s v="Yes"/>
    <n v="1"/>
    <x v="4"/>
  </r>
  <r>
    <n v="45"/>
    <s v="TXN0024"/>
    <x v="7"/>
    <n v="40406"/>
    <d v="2025-07-01T08:10:00"/>
    <x v="3"/>
    <x v="0"/>
    <s v="No"/>
    <s v="No"/>
    <x v="2"/>
    <s v="No"/>
    <n v="0"/>
    <x v="18"/>
  </r>
  <r>
    <n v="46"/>
    <s v="TXN0114"/>
    <x v="26"/>
    <n v="77378"/>
    <d v="2025-07-01T17:54:00"/>
    <x v="0"/>
    <x v="1"/>
    <s v="Yes"/>
    <s v="Yes"/>
    <x v="0"/>
    <s v="Yes"/>
    <n v="1"/>
    <x v="5"/>
  </r>
  <r>
    <n v="47"/>
    <s v="TXN0115"/>
    <x v="7"/>
    <n v="23619"/>
    <d v="2025-07-01T10:19:00"/>
    <x v="3"/>
    <x v="3"/>
    <s v="No"/>
    <s v="No"/>
    <x v="1"/>
    <s v="Yes"/>
    <n v="1"/>
    <x v="15"/>
  </r>
  <r>
    <n v="48"/>
    <s v="TXN0025"/>
    <x v="27"/>
    <n v="96032"/>
    <d v="2025-07-01T16:35:00"/>
    <x v="2"/>
    <x v="3"/>
    <s v="No"/>
    <s v="No"/>
    <x v="0"/>
    <s v="Yes"/>
    <n v="1"/>
    <x v="17"/>
  </r>
  <r>
    <n v="49"/>
    <s v="TXN0026"/>
    <x v="28"/>
    <n v="21743"/>
    <d v="2025-07-01T09:02:00"/>
    <x v="6"/>
    <x v="0"/>
    <s v="Yes"/>
    <s v="Yes"/>
    <x v="2"/>
    <s v="Yes"/>
    <n v="1"/>
    <x v="11"/>
  </r>
  <r>
    <n v="50"/>
    <s v="TXN0116"/>
    <x v="29"/>
    <n v="72629"/>
    <d v="2025-07-01T09:58:00"/>
    <x v="7"/>
    <x v="4"/>
    <s v="No"/>
    <s v="No"/>
    <x v="0"/>
    <s v="No"/>
    <n v="0"/>
    <x v="11"/>
  </r>
  <r>
    <n v="51"/>
    <s v="TXN0027"/>
    <x v="30"/>
    <n v="26465"/>
    <d v="2025-07-01T10:38:00"/>
    <x v="6"/>
    <x v="6"/>
    <s v="Yes"/>
    <s v="Yes"/>
    <x v="1"/>
    <s v="No"/>
    <n v="0"/>
    <x v="15"/>
  </r>
  <r>
    <n v="52"/>
    <s v="TXN0028"/>
    <x v="22"/>
    <n v="15960"/>
    <d v="2025-07-01T08:27:00"/>
    <x v="1"/>
    <x v="1"/>
    <s v="No"/>
    <s v="No"/>
    <x v="1"/>
    <s v="Yes"/>
    <n v="1"/>
    <x v="18"/>
  </r>
  <r>
    <n v="53"/>
    <s v="TXN0029"/>
    <x v="28"/>
    <n v="30261"/>
    <d v="2025-07-01T20:05:00"/>
    <x v="1"/>
    <x v="7"/>
    <s v="No"/>
    <s v="No"/>
    <x v="0"/>
    <s v="No"/>
    <n v="0"/>
    <x v="8"/>
  </r>
  <r>
    <n v="54"/>
    <s v="TXN0117"/>
    <x v="31"/>
    <n v="37368"/>
    <d v="2025-07-01T16:01:00"/>
    <x v="4"/>
    <x v="4"/>
    <s v="Yes"/>
    <s v="No"/>
    <x v="1"/>
    <s v="No"/>
    <n v="0"/>
    <x v="17"/>
  </r>
  <r>
    <n v="55"/>
    <s v="TXN0030"/>
    <x v="29"/>
    <n v="30107"/>
    <d v="2025-07-01T02:18:00"/>
    <x v="3"/>
    <x v="6"/>
    <s v="No"/>
    <s v="No"/>
    <x v="0"/>
    <s v="Yes"/>
    <n v="1"/>
    <x v="19"/>
  </r>
  <r>
    <n v="56"/>
    <s v="TXN0118"/>
    <x v="29"/>
    <n v="33192"/>
    <d v="2025-07-01T16:18:00"/>
    <x v="2"/>
    <x v="1"/>
    <s v="No"/>
    <s v="No"/>
    <x v="1"/>
    <s v="No"/>
    <n v="0"/>
    <x v="17"/>
  </r>
  <r>
    <n v="57"/>
    <s v="TXN0119"/>
    <x v="31"/>
    <n v="82602"/>
    <d v="2025-07-01T23:25:00"/>
    <x v="3"/>
    <x v="3"/>
    <s v="No"/>
    <s v="No"/>
    <x v="0"/>
    <s v="No"/>
    <n v="0"/>
    <x v="20"/>
  </r>
  <r>
    <n v="58"/>
    <s v="TXN0031"/>
    <x v="32"/>
    <n v="87784"/>
    <d v="2025-07-01T16:34:00"/>
    <x v="1"/>
    <x v="3"/>
    <s v="No"/>
    <s v="No"/>
    <x v="2"/>
    <s v="No"/>
    <n v="0"/>
    <x v="17"/>
  </r>
  <r>
    <n v="59"/>
    <s v="TXN0120"/>
    <x v="24"/>
    <n v="11264"/>
    <d v="2025-07-01T08:28:00"/>
    <x v="2"/>
    <x v="2"/>
    <s v="No"/>
    <s v="No"/>
    <x v="2"/>
    <s v="No"/>
    <n v="0"/>
    <x v="18"/>
  </r>
  <r>
    <n v="60"/>
    <s v="TXN0121"/>
    <x v="33"/>
    <n v="29681"/>
    <d v="2025-07-01T17:50:00"/>
    <x v="6"/>
    <x v="4"/>
    <s v="Yes"/>
    <s v="Yes"/>
    <x v="1"/>
    <s v="Yes"/>
    <n v="1"/>
    <x v="5"/>
  </r>
  <r>
    <n v="61"/>
    <s v="TXN0122"/>
    <x v="10"/>
    <n v="56307"/>
    <d v="2025-07-01T10:25:00"/>
    <x v="3"/>
    <x v="1"/>
    <s v="No"/>
    <s v="No"/>
    <x v="0"/>
    <s v="Yes"/>
    <n v="1"/>
    <x v="15"/>
  </r>
  <r>
    <n v="62"/>
    <s v="TXN0032"/>
    <x v="31"/>
    <n v="75625"/>
    <d v="2025-07-01T16:08:00"/>
    <x v="1"/>
    <x v="4"/>
    <s v="No"/>
    <s v="No"/>
    <x v="1"/>
    <s v="Yes"/>
    <n v="1"/>
    <x v="17"/>
  </r>
  <r>
    <n v="63"/>
    <s v="TXN0033"/>
    <x v="3"/>
    <n v="86474"/>
    <d v="2025-07-01T14:42:00"/>
    <x v="5"/>
    <x v="2"/>
    <s v="Yes"/>
    <s v="Yes"/>
    <x v="1"/>
    <s v="Yes"/>
    <n v="1"/>
    <x v="1"/>
  </r>
  <r>
    <n v="64"/>
    <s v="TXN0034"/>
    <x v="26"/>
    <n v="7200"/>
    <d v="2025-07-01T22:59:00"/>
    <x v="2"/>
    <x v="7"/>
    <s v="No"/>
    <s v="No"/>
    <x v="1"/>
    <s v="No"/>
    <n v="0"/>
    <x v="13"/>
  </r>
  <r>
    <n v="65"/>
    <s v="TXN0123"/>
    <x v="34"/>
    <n v="86663"/>
    <d v="2025-07-01T02:46:00"/>
    <x v="7"/>
    <x v="0"/>
    <s v="No"/>
    <s v="No"/>
    <x v="0"/>
    <s v="Yes"/>
    <n v="1"/>
    <x v="19"/>
  </r>
  <r>
    <n v="66"/>
    <s v="TXN0035"/>
    <x v="3"/>
    <n v="32691"/>
    <d v="2025-07-01T06:32:00"/>
    <x v="1"/>
    <x v="4"/>
    <s v="No"/>
    <s v="No"/>
    <x v="0"/>
    <s v="No"/>
    <n v="0"/>
    <x v="4"/>
  </r>
  <r>
    <n v="67"/>
    <s v="TXN0036"/>
    <x v="32"/>
    <n v="60737"/>
    <d v="2025-07-01T08:31:00"/>
    <x v="2"/>
    <x v="4"/>
    <s v="No"/>
    <s v="No"/>
    <x v="2"/>
    <s v="Yes"/>
    <n v="1"/>
    <x v="18"/>
  </r>
  <r>
    <n v="68"/>
    <s v="TXN0124"/>
    <x v="8"/>
    <n v="450"/>
    <d v="2025-07-01T13:56:00"/>
    <x v="4"/>
    <x v="4"/>
    <s v="Yes"/>
    <s v="No"/>
    <x v="1"/>
    <s v="Yes"/>
    <n v="1"/>
    <x v="21"/>
  </r>
  <r>
    <n v="69"/>
    <s v="TXN0037"/>
    <x v="16"/>
    <n v="70955"/>
    <d v="2025-07-01T00:30:00"/>
    <x v="2"/>
    <x v="0"/>
    <s v="No"/>
    <s v="No"/>
    <x v="0"/>
    <s v="Yes"/>
    <n v="1"/>
    <x v="0"/>
  </r>
  <r>
    <n v="70"/>
    <s v="TXN0125"/>
    <x v="35"/>
    <n v="92762"/>
    <d v="2025-07-01T09:39:00"/>
    <x v="4"/>
    <x v="1"/>
    <s v="Yes"/>
    <s v="No"/>
    <x v="2"/>
    <s v="Yes"/>
    <n v="1"/>
    <x v="11"/>
  </r>
  <r>
    <n v="71"/>
    <s v="TXN0038"/>
    <x v="36"/>
    <n v="28116"/>
    <d v="2025-07-01T13:41:00"/>
    <x v="3"/>
    <x v="3"/>
    <s v="No"/>
    <s v="No"/>
    <x v="1"/>
    <s v="Yes"/>
    <n v="1"/>
    <x v="21"/>
  </r>
  <r>
    <n v="72"/>
    <s v="TXN0126"/>
    <x v="34"/>
    <n v="82027"/>
    <d v="2025-07-01T20:07:00"/>
    <x v="1"/>
    <x v="2"/>
    <s v="No"/>
    <s v="No"/>
    <x v="0"/>
    <s v="Yes"/>
    <n v="1"/>
    <x v="8"/>
  </r>
  <r>
    <n v="73"/>
    <s v="TXN0127"/>
    <x v="16"/>
    <n v="19628"/>
    <d v="2025-07-01T09:04:00"/>
    <x v="7"/>
    <x v="1"/>
    <s v="No"/>
    <s v="No"/>
    <x v="0"/>
    <s v="No"/>
    <n v="0"/>
    <x v="11"/>
  </r>
  <r>
    <n v="74"/>
    <s v="TXN0039"/>
    <x v="1"/>
    <n v="34860"/>
    <d v="2025-07-01T15:31:00"/>
    <x v="0"/>
    <x v="2"/>
    <s v="Yes"/>
    <s v="Yes"/>
    <x v="2"/>
    <s v="No"/>
    <n v="0"/>
    <x v="16"/>
  </r>
  <r>
    <n v="75"/>
    <s v="TXN0128"/>
    <x v="24"/>
    <n v="78093"/>
    <d v="2025-07-01T19:25:00"/>
    <x v="0"/>
    <x v="4"/>
    <s v="Yes"/>
    <s v="Yes"/>
    <x v="0"/>
    <s v="Yes"/>
    <n v="1"/>
    <x v="6"/>
  </r>
  <r>
    <n v="76"/>
    <s v="TXN0040"/>
    <x v="28"/>
    <n v="86852"/>
    <d v="2025-07-01T16:36:00"/>
    <x v="7"/>
    <x v="0"/>
    <s v="No"/>
    <s v="No"/>
    <x v="1"/>
    <s v="Yes"/>
    <n v="1"/>
    <x v="17"/>
  </r>
  <r>
    <n v="77"/>
    <s v="TXN0041"/>
    <x v="29"/>
    <n v="76014"/>
    <d v="2025-07-01T18:30:00"/>
    <x v="3"/>
    <x v="6"/>
    <s v="No"/>
    <s v="No"/>
    <x v="0"/>
    <s v="Yes"/>
    <n v="1"/>
    <x v="3"/>
  </r>
  <r>
    <n v="78"/>
    <s v="TXN0042"/>
    <x v="36"/>
    <n v="66009"/>
    <d v="2025-07-01T18:07:00"/>
    <x v="7"/>
    <x v="7"/>
    <s v="No"/>
    <s v="No"/>
    <x v="2"/>
    <s v="Yes"/>
    <n v="1"/>
    <x v="3"/>
  </r>
  <r>
    <n v="79"/>
    <s v="TXN0043"/>
    <x v="37"/>
    <n v="9081"/>
    <d v="2025-07-01T20:18:00"/>
    <x v="2"/>
    <x v="0"/>
    <s v="No"/>
    <s v="No"/>
    <x v="1"/>
    <s v="No"/>
    <n v="0"/>
    <x v="8"/>
  </r>
  <r>
    <n v="80"/>
    <s v="TXN0044"/>
    <x v="31"/>
    <n v="32371"/>
    <d v="2025-07-01T19:45:00"/>
    <x v="3"/>
    <x v="1"/>
    <s v="No"/>
    <s v="No"/>
    <x v="1"/>
    <s v="No"/>
    <n v="0"/>
    <x v="6"/>
  </r>
  <r>
    <n v="81"/>
    <s v="TXN0045"/>
    <x v="31"/>
    <n v="68622"/>
    <d v="2025-07-01T10:47:00"/>
    <x v="0"/>
    <x v="0"/>
    <s v="Yes"/>
    <s v="Yes"/>
    <x v="2"/>
    <s v="Yes"/>
    <n v="1"/>
    <x v="15"/>
  </r>
  <r>
    <n v="82"/>
    <s v="TXN0129"/>
    <x v="24"/>
    <n v="91815"/>
    <d v="2025-07-01T13:44:00"/>
    <x v="0"/>
    <x v="4"/>
    <s v="Yes"/>
    <s v="Yes"/>
    <x v="1"/>
    <s v="Yes"/>
    <n v="1"/>
    <x v="21"/>
  </r>
  <r>
    <n v="83"/>
    <s v="TXN0046"/>
    <x v="17"/>
    <n v="34914"/>
    <d v="2025-07-01T13:30:00"/>
    <x v="7"/>
    <x v="5"/>
    <s v="No"/>
    <s v="No"/>
    <x v="1"/>
    <s v="No"/>
    <n v="0"/>
    <x v="21"/>
  </r>
  <r>
    <n v="84"/>
    <s v="TXN0130"/>
    <x v="38"/>
    <n v="56726"/>
    <d v="2025-07-01T11:00:00"/>
    <x v="0"/>
    <x v="7"/>
    <s v="Yes"/>
    <s v="Yes"/>
    <x v="0"/>
    <s v="Yes"/>
    <n v="1"/>
    <x v="2"/>
  </r>
  <r>
    <n v="85"/>
    <s v="TXN0131"/>
    <x v="12"/>
    <n v="75492"/>
    <d v="2025-07-01T20:02:00"/>
    <x v="3"/>
    <x v="5"/>
    <s v="No"/>
    <s v="No"/>
    <x v="2"/>
    <s v="Yes"/>
    <n v="1"/>
    <x v="8"/>
  </r>
  <r>
    <n v="86"/>
    <s v="TXN0132"/>
    <x v="9"/>
    <n v="23062"/>
    <d v="2025-07-01T16:03:00"/>
    <x v="4"/>
    <x v="5"/>
    <s v="Yes"/>
    <s v="No"/>
    <x v="0"/>
    <s v="No"/>
    <n v="0"/>
    <x v="17"/>
  </r>
  <r>
    <n v="87"/>
    <s v="TXN0133"/>
    <x v="25"/>
    <n v="83302"/>
    <d v="2025-07-01T16:47:00"/>
    <x v="2"/>
    <x v="4"/>
    <s v="No"/>
    <s v="No"/>
    <x v="1"/>
    <s v="Yes"/>
    <n v="1"/>
    <x v="17"/>
  </r>
  <r>
    <n v="88"/>
    <s v="TXN0134"/>
    <x v="18"/>
    <n v="87935"/>
    <d v="2025-07-01T03:34:00"/>
    <x v="7"/>
    <x v="6"/>
    <s v="No"/>
    <s v="No"/>
    <x v="1"/>
    <s v="Yes"/>
    <n v="1"/>
    <x v="9"/>
  </r>
  <r>
    <n v="89"/>
    <s v="TXN0135"/>
    <x v="35"/>
    <n v="86946"/>
    <d v="2025-07-01T13:40:00"/>
    <x v="3"/>
    <x v="4"/>
    <s v="No"/>
    <s v="No"/>
    <x v="0"/>
    <s v="Yes"/>
    <n v="1"/>
    <x v="21"/>
  </r>
  <r>
    <n v="90"/>
    <s v="TXN0136"/>
    <x v="18"/>
    <n v="15294"/>
    <d v="2025-07-01T13:47:00"/>
    <x v="3"/>
    <x v="4"/>
    <s v="No"/>
    <s v="No"/>
    <x v="1"/>
    <s v="No"/>
    <n v="0"/>
    <x v="21"/>
  </r>
  <r>
    <n v="91"/>
    <s v="TXN0137"/>
    <x v="14"/>
    <n v="47519"/>
    <d v="2025-07-01T21:15:00"/>
    <x v="4"/>
    <x v="4"/>
    <s v="Yes"/>
    <s v="No"/>
    <x v="0"/>
    <s v="No"/>
    <n v="0"/>
    <x v="10"/>
  </r>
  <r>
    <n v="92"/>
    <s v="TXN0138"/>
    <x v="28"/>
    <n v="17272"/>
    <d v="2025-07-01T09:49:00"/>
    <x v="4"/>
    <x v="4"/>
    <s v="Yes"/>
    <s v="No"/>
    <x v="0"/>
    <s v="Yes"/>
    <n v="1"/>
    <x v="11"/>
  </r>
  <r>
    <n v="93"/>
    <s v="TXN0047"/>
    <x v="9"/>
    <n v="9608"/>
    <d v="2025-07-01T00:19:00"/>
    <x v="4"/>
    <x v="1"/>
    <s v="Yes"/>
    <s v="No"/>
    <x v="0"/>
    <s v="Yes"/>
    <n v="1"/>
    <x v="0"/>
  </r>
  <r>
    <n v="94"/>
    <s v="TXN0048"/>
    <x v="39"/>
    <n v="34860"/>
    <d v="2025-07-01T04:31:00"/>
    <x v="5"/>
    <x v="1"/>
    <s v="Yes"/>
    <s v="Yes"/>
    <x v="0"/>
    <s v="Yes"/>
    <n v="1"/>
    <x v="12"/>
  </r>
  <r>
    <n v="95"/>
    <s v="TXN0139"/>
    <x v="0"/>
    <n v="79906"/>
    <d v="2025-07-01T08:10:00"/>
    <x v="7"/>
    <x v="5"/>
    <s v="No"/>
    <s v="No"/>
    <x v="2"/>
    <s v="Yes"/>
    <n v="1"/>
    <x v="18"/>
  </r>
  <r>
    <n v="96"/>
    <s v="TXN0049"/>
    <x v="8"/>
    <n v="57533"/>
    <d v="2025-07-01T18:32:00"/>
    <x v="0"/>
    <x v="7"/>
    <s v="Yes"/>
    <s v="Yes"/>
    <x v="2"/>
    <s v="No"/>
    <n v="0"/>
    <x v="3"/>
  </r>
  <r>
    <n v="97"/>
    <s v="TXN0140"/>
    <x v="20"/>
    <n v="12317"/>
    <d v="2025-07-01T07:40:00"/>
    <x v="2"/>
    <x v="4"/>
    <s v="No"/>
    <s v="No"/>
    <x v="0"/>
    <s v="No"/>
    <n v="0"/>
    <x v="7"/>
  </r>
  <r>
    <n v="98"/>
    <s v="TXN0141"/>
    <x v="40"/>
    <n v="65423"/>
    <d v="2025-07-01T09:57:00"/>
    <x v="0"/>
    <x v="2"/>
    <s v="Yes"/>
    <s v="Yes"/>
    <x v="1"/>
    <s v="No"/>
    <n v="0"/>
    <x v="11"/>
  </r>
  <r>
    <n v="99"/>
    <s v="TXN0050"/>
    <x v="24"/>
    <n v="87051"/>
    <d v="2025-07-01T03:32:00"/>
    <x v="7"/>
    <x v="5"/>
    <s v="No"/>
    <s v="No"/>
    <x v="0"/>
    <s v="No"/>
    <n v="0"/>
    <x v="9"/>
  </r>
  <r>
    <n v="100"/>
    <s v="TXN0051"/>
    <x v="41"/>
    <n v="72612"/>
    <d v="2025-07-01T05:18:00"/>
    <x v="0"/>
    <x v="5"/>
    <s v="Yes"/>
    <s v="Yes"/>
    <x v="2"/>
    <s v="Yes"/>
    <n v="1"/>
    <x v="22"/>
  </r>
  <r>
    <n v="101"/>
    <s v="TXN0052"/>
    <x v="42"/>
    <n v="26785"/>
    <d v="2025-07-01T23:27:00"/>
    <x v="0"/>
    <x v="4"/>
    <s v="Yes"/>
    <s v="Yes"/>
    <x v="1"/>
    <s v="No"/>
    <n v="0"/>
    <x v="20"/>
  </r>
  <r>
    <n v="102"/>
    <s v="TXN0142"/>
    <x v="17"/>
    <n v="59971"/>
    <d v="2025-07-01T18:48:00"/>
    <x v="7"/>
    <x v="2"/>
    <s v="No"/>
    <s v="No"/>
    <x v="0"/>
    <s v="No"/>
    <n v="0"/>
    <x v="3"/>
  </r>
  <r>
    <n v="103"/>
    <s v="TXN0053"/>
    <x v="29"/>
    <n v="12197"/>
    <d v="2025-07-01T21:39:00"/>
    <x v="6"/>
    <x v="5"/>
    <s v="Yes"/>
    <s v="Yes"/>
    <x v="0"/>
    <s v="Yes"/>
    <n v="1"/>
    <x v="10"/>
  </r>
  <r>
    <n v="104"/>
    <s v="TXN0143"/>
    <x v="39"/>
    <n v="97918"/>
    <d v="2025-07-01T04:39:00"/>
    <x v="2"/>
    <x v="5"/>
    <s v="No"/>
    <s v="No"/>
    <x v="1"/>
    <s v="Yes"/>
    <n v="1"/>
    <x v="12"/>
  </r>
  <r>
    <n v="105"/>
    <s v="TXN0144"/>
    <x v="39"/>
    <n v="35118"/>
    <d v="2025-07-01T00:05:00"/>
    <x v="0"/>
    <x v="5"/>
    <s v="Yes"/>
    <s v="Yes"/>
    <x v="2"/>
    <s v="Yes"/>
    <n v="1"/>
    <x v="0"/>
  </r>
  <r>
    <n v="106"/>
    <s v="TXN0145"/>
    <x v="6"/>
    <n v="64278"/>
    <d v="2025-07-01T05:04:00"/>
    <x v="4"/>
    <x v="4"/>
    <s v="Yes"/>
    <s v="No"/>
    <x v="1"/>
    <s v="Yes"/>
    <n v="1"/>
    <x v="22"/>
  </r>
  <r>
    <n v="107"/>
    <s v="TXN0054"/>
    <x v="15"/>
    <n v="17246"/>
    <d v="2025-07-01T21:44:00"/>
    <x v="0"/>
    <x v="3"/>
    <s v="Yes"/>
    <s v="Yes"/>
    <x v="2"/>
    <s v="Yes"/>
    <n v="1"/>
    <x v="10"/>
  </r>
  <r>
    <n v="108"/>
    <s v="TXN0055"/>
    <x v="43"/>
    <n v="56157"/>
    <d v="2025-07-01T19:08:00"/>
    <x v="3"/>
    <x v="1"/>
    <s v="No"/>
    <s v="No"/>
    <x v="0"/>
    <s v="No"/>
    <n v="0"/>
    <x v="6"/>
  </r>
  <r>
    <n v="109"/>
    <s v="TXN0146"/>
    <x v="9"/>
    <n v="71328"/>
    <d v="2025-07-01T12:52:00"/>
    <x v="4"/>
    <x v="6"/>
    <s v="Yes"/>
    <s v="No"/>
    <x v="0"/>
    <s v="No"/>
    <n v="0"/>
    <x v="14"/>
  </r>
  <r>
    <n v="110"/>
    <s v="TXN0056"/>
    <x v="30"/>
    <n v="19636"/>
    <d v="2025-07-01T18:37:00"/>
    <x v="3"/>
    <x v="6"/>
    <s v="No"/>
    <s v="No"/>
    <x v="2"/>
    <s v="No"/>
    <n v="0"/>
    <x v="3"/>
  </r>
  <r>
    <n v="111"/>
    <s v="TXN0147"/>
    <x v="17"/>
    <n v="75046"/>
    <d v="2025-07-01T13:04:00"/>
    <x v="1"/>
    <x v="2"/>
    <s v="No"/>
    <s v="No"/>
    <x v="0"/>
    <s v="Yes"/>
    <n v="1"/>
    <x v="21"/>
  </r>
  <r>
    <n v="112"/>
    <s v="TXN0057"/>
    <x v="25"/>
    <n v="16804"/>
    <d v="2025-07-01T01:25:00"/>
    <x v="0"/>
    <x v="6"/>
    <s v="Yes"/>
    <s v="Yes"/>
    <x v="0"/>
    <s v="No"/>
    <n v="0"/>
    <x v="23"/>
  </r>
  <r>
    <n v="113"/>
    <s v="TXN0058"/>
    <x v="5"/>
    <n v="89499"/>
    <d v="2025-07-01T08:31:00"/>
    <x v="2"/>
    <x v="6"/>
    <s v="No"/>
    <s v="No"/>
    <x v="2"/>
    <s v="No"/>
    <n v="0"/>
    <x v="18"/>
  </r>
  <r>
    <n v="114"/>
    <s v="TXN0059"/>
    <x v="20"/>
    <n v="81451"/>
    <d v="2025-07-01T05:16:00"/>
    <x v="1"/>
    <x v="3"/>
    <s v="No"/>
    <s v="No"/>
    <x v="0"/>
    <s v="No"/>
    <n v="0"/>
    <x v="22"/>
  </r>
  <r>
    <n v="115"/>
    <s v="TXN0148"/>
    <x v="36"/>
    <n v="92535"/>
    <d v="2025-07-01T13:00:00"/>
    <x v="6"/>
    <x v="3"/>
    <s v="Yes"/>
    <s v="Yes"/>
    <x v="1"/>
    <s v="No"/>
    <n v="0"/>
    <x v="21"/>
  </r>
  <r>
    <n v="116"/>
    <s v="TXN0060"/>
    <x v="4"/>
    <n v="23609"/>
    <d v="2025-07-01T11:20:00"/>
    <x v="6"/>
    <x v="0"/>
    <s v="Yes"/>
    <s v="Yes"/>
    <x v="1"/>
    <s v="Yes"/>
    <n v="1"/>
    <x v="2"/>
  </r>
  <r>
    <n v="117"/>
    <s v="TXN0149"/>
    <x v="21"/>
    <n v="65936"/>
    <d v="2025-07-01T20:08:00"/>
    <x v="5"/>
    <x v="1"/>
    <s v="Yes"/>
    <s v="Yes"/>
    <x v="1"/>
    <s v="Yes"/>
    <n v="1"/>
    <x v="8"/>
  </r>
  <r>
    <n v="118"/>
    <s v="TXN0061"/>
    <x v="30"/>
    <n v="14268"/>
    <d v="2025-07-01T13:03:00"/>
    <x v="3"/>
    <x v="4"/>
    <s v="No"/>
    <s v="No"/>
    <x v="0"/>
    <s v="No"/>
    <n v="0"/>
    <x v="21"/>
  </r>
  <r>
    <n v="119"/>
    <s v="TXN0150"/>
    <x v="23"/>
    <n v="2111"/>
    <d v="2025-07-01T04:55:00"/>
    <x v="6"/>
    <x v="3"/>
    <s v="Yes"/>
    <s v="Yes"/>
    <x v="0"/>
    <s v="Yes"/>
    <n v="1"/>
    <x v="12"/>
  </r>
  <r>
    <n v="120"/>
    <s v="TXN0151"/>
    <x v="34"/>
    <n v="44475"/>
    <d v="2025-07-01T21:16:00"/>
    <x v="6"/>
    <x v="1"/>
    <s v="Yes"/>
    <s v="Yes"/>
    <x v="1"/>
    <s v="No"/>
    <n v="0"/>
    <x v="10"/>
  </r>
  <r>
    <n v="121"/>
    <s v="TXN0152"/>
    <x v="2"/>
    <n v="49908"/>
    <d v="2025-07-01T10:48:00"/>
    <x v="4"/>
    <x v="7"/>
    <s v="Yes"/>
    <s v="No"/>
    <x v="2"/>
    <s v="No"/>
    <n v="0"/>
    <x v="15"/>
  </r>
  <r>
    <n v="122"/>
    <s v="TXN0153"/>
    <x v="0"/>
    <n v="89805"/>
    <d v="2025-07-01T09:48:00"/>
    <x v="1"/>
    <x v="1"/>
    <s v="No"/>
    <s v="No"/>
    <x v="1"/>
    <s v="No"/>
    <n v="0"/>
    <x v="11"/>
  </r>
  <r>
    <n v="123"/>
    <s v="TXN0062"/>
    <x v="23"/>
    <n v="45930"/>
    <d v="2025-07-01T10:25:00"/>
    <x v="1"/>
    <x v="0"/>
    <s v="No"/>
    <s v="No"/>
    <x v="0"/>
    <s v="No"/>
    <n v="0"/>
    <x v="15"/>
  </r>
  <r>
    <n v="124"/>
    <s v="TXN0063"/>
    <x v="44"/>
    <n v="43125"/>
    <d v="2025-07-01T09:30:00"/>
    <x v="2"/>
    <x v="5"/>
    <s v="No"/>
    <s v="No"/>
    <x v="1"/>
    <s v="No"/>
    <n v="0"/>
    <x v="11"/>
  </r>
  <r>
    <n v="125"/>
    <s v="TXN0064"/>
    <x v="44"/>
    <n v="89165"/>
    <d v="2025-07-01T18:18:00"/>
    <x v="5"/>
    <x v="7"/>
    <s v="Yes"/>
    <s v="Yes"/>
    <x v="0"/>
    <s v="No"/>
    <n v="0"/>
    <x v="3"/>
  </r>
  <r>
    <n v="126"/>
    <s v="TXN0065"/>
    <x v="34"/>
    <n v="23505"/>
    <d v="2025-07-01T19:49:00"/>
    <x v="0"/>
    <x v="7"/>
    <s v="Yes"/>
    <s v="Yes"/>
    <x v="0"/>
    <s v="Yes"/>
    <n v="1"/>
    <x v="6"/>
  </r>
  <r>
    <n v="127"/>
    <s v="TXN0066"/>
    <x v="11"/>
    <n v="95591"/>
    <d v="2025-07-01T10:42:00"/>
    <x v="6"/>
    <x v="1"/>
    <s v="Yes"/>
    <s v="Yes"/>
    <x v="1"/>
    <s v="No"/>
    <n v="0"/>
    <x v="15"/>
  </r>
  <r>
    <n v="128"/>
    <s v="TXN0067"/>
    <x v="45"/>
    <n v="33486"/>
    <d v="2025-07-01T01:30:00"/>
    <x v="6"/>
    <x v="7"/>
    <s v="Yes"/>
    <s v="Yes"/>
    <x v="2"/>
    <s v="No"/>
    <n v="0"/>
    <x v="23"/>
  </r>
  <r>
    <n v="129"/>
    <s v="TXN0154"/>
    <x v="9"/>
    <n v="83166"/>
    <d v="2025-07-01T03:25:00"/>
    <x v="4"/>
    <x v="3"/>
    <s v="Yes"/>
    <s v="No"/>
    <x v="2"/>
    <s v="Yes"/>
    <n v="1"/>
    <x v="9"/>
  </r>
  <r>
    <n v="130"/>
    <s v="TXN0155"/>
    <x v="4"/>
    <n v="6128"/>
    <d v="2025-07-01T11:04:00"/>
    <x v="3"/>
    <x v="5"/>
    <s v="No"/>
    <s v="No"/>
    <x v="1"/>
    <s v="No"/>
    <n v="0"/>
    <x v="2"/>
  </r>
  <r>
    <n v="131"/>
    <s v="TXN0156"/>
    <x v="40"/>
    <n v="32107"/>
    <d v="2025-07-01T18:07:00"/>
    <x v="6"/>
    <x v="3"/>
    <s v="Yes"/>
    <s v="Yes"/>
    <x v="0"/>
    <s v="Yes"/>
    <n v="1"/>
    <x v="3"/>
  </r>
  <r>
    <n v="132"/>
    <s v="TXN0068"/>
    <x v="2"/>
    <n v="90127"/>
    <d v="2025-07-01T22:53:00"/>
    <x v="1"/>
    <x v="6"/>
    <s v="No"/>
    <s v="No"/>
    <x v="1"/>
    <s v="Yes"/>
    <n v="1"/>
    <x v="13"/>
  </r>
  <r>
    <n v="133"/>
    <s v="TXN0157"/>
    <x v="33"/>
    <n v="50240"/>
    <d v="2025-07-01T21:09:00"/>
    <x v="1"/>
    <x v="4"/>
    <s v="No"/>
    <s v="No"/>
    <x v="2"/>
    <s v="Yes"/>
    <n v="1"/>
    <x v="10"/>
  </r>
  <r>
    <n v="134"/>
    <s v="TXN0158"/>
    <x v="23"/>
    <n v="83711"/>
    <d v="2025-07-01T08:40:00"/>
    <x v="4"/>
    <x v="5"/>
    <s v="Yes"/>
    <s v="No"/>
    <x v="2"/>
    <s v="Yes"/>
    <n v="1"/>
    <x v="18"/>
  </r>
  <r>
    <n v="135"/>
    <s v="TXN0069"/>
    <x v="6"/>
    <n v="43379"/>
    <d v="2025-07-01T21:16:00"/>
    <x v="5"/>
    <x v="1"/>
    <s v="Yes"/>
    <s v="Yes"/>
    <x v="2"/>
    <s v="No"/>
    <n v="0"/>
    <x v="10"/>
  </r>
  <r>
    <n v="136"/>
    <s v="TXN0159"/>
    <x v="23"/>
    <n v="37800"/>
    <d v="2025-07-01T23:07:00"/>
    <x v="7"/>
    <x v="1"/>
    <s v="No"/>
    <s v="No"/>
    <x v="1"/>
    <s v="No"/>
    <n v="0"/>
    <x v="20"/>
  </r>
  <r>
    <n v="137"/>
    <s v="TXN0070"/>
    <x v="39"/>
    <n v="40638"/>
    <d v="2025-07-01T22:45:00"/>
    <x v="6"/>
    <x v="6"/>
    <s v="Yes"/>
    <s v="Yes"/>
    <x v="1"/>
    <s v="Yes"/>
    <n v="1"/>
    <x v="13"/>
  </r>
  <r>
    <n v="138"/>
    <s v="TXN0071"/>
    <x v="28"/>
    <n v="16783"/>
    <d v="2025-07-01T06:32:00"/>
    <x v="6"/>
    <x v="2"/>
    <s v="Yes"/>
    <s v="Yes"/>
    <x v="2"/>
    <s v="Yes"/>
    <n v="1"/>
    <x v="4"/>
  </r>
  <r>
    <n v="139"/>
    <s v="TXN0072"/>
    <x v="37"/>
    <n v="80776"/>
    <d v="2025-07-01T19:25:00"/>
    <x v="0"/>
    <x v="2"/>
    <s v="Yes"/>
    <s v="Yes"/>
    <x v="2"/>
    <s v="No"/>
    <n v="0"/>
    <x v="6"/>
  </r>
  <r>
    <n v="140"/>
    <s v="TXN0160"/>
    <x v="10"/>
    <n v="39310"/>
    <d v="2025-07-01T21:48:00"/>
    <x v="6"/>
    <x v="5"/>
    <s v="Yes"/>
    <s v="Yes"/>
    <x v="1"/>
    <s v="No"/>
    <n v="0"/>
    <x v="10"/>
  </r>
  <r>
    <n v="141"/>
    <s v="TXN0073"/>
    <x v="24"/>
    <n v="37706"/>
    <d v="2025-07-01T07:10:00"/>
    <x v="6"/>
    <x v="6"/>
    <s v="Yes"/>
    <s v="Yes"/>
    <x v="1"/>
    <s v="Yes"/>
    <n v="1"/>
    <x v="7"/>
  </r>
  <r>
    <n v="142"/>
    <s v="TXN0074"/>
    <x v="12"/>
    <n v="28110"/>
    <d v="2025-07-01T17:26:00"/>
    <x v="4"/>
    <x v="3"/>
    <s v="Yes"/>
    <s v="No"/>
    <x v="2"/>
    <s v="No"/>
    <n v="0"/>
    <x v="5"/>
  </r>
  <r>
    <n v="143"/>
    <s v="TXN0161"/>
    <x v="45"/>
    <n v="50522"/>
    <d v="2025-07-01T16:29:00"/>
    <x v="2"/>
    <x v="0"/>
    <s v="No"/>
    <s v="No"/>
    <x v="1"/>
    <s v="Yes"/>
    <n v="1"/>
    <x v="17"/>
  </r>
  <r>
    <n v="144"/>
    <s v="TXN0162"/>
    <x v="31"/>
    <n v="38880"/>
    <d v="2025-07-01T23:52:00"/>
    <x v="0"/>
    <x v="7"/>
    <s v="Yes"/>
    <s v="Yes"/>
    <x v="2"/>
    <s v="Yes"/>
    <n v="1"/>
    <x v="20"/>
  </r>
  <r>
    <n v="145"/>
    <s v="TXN0075"/>
    <x v="39"/>
    <n v="87112"/>
    <d v="2025-07-01T21:36:00"/>
    <x v="5"/>
    <x v="1"/>
    <s v="Yes"/>
    <s v="Yes"/>
    <x v="0"/>
    <s v="Yes"/>
    <n v="1"/>
    <x v="10"/>
  </r>
  <r>
    <n v="146"/>
    <s v="TXN0163"/>
    <x v="46"/>
    <n v="74277"/>
    <d v="2025-07-01T23:24:00"/>
    <x v="3"/>
    <x v="4"/>
    <s v="No"/>
    <s v="No"/>
    <x v="1"/>
    <s v="Yes"/>
    <n v="1"/>
    <x v="20"/>
  </r>
  <r>
    <n v="147"/>
    <s v="TXN0076"/>
    <x v="47"/>
    <n v="26200"/>
    <d v="2025-07-01T05:01:00"/>
    <x v="3"/>
    <x v="7"/>
    <s v="No"/>
    <s v="No"/>
    <x v="0"/>
    <s v="No"/>
    <n v="0"/>
    <x v="22"/>
  </r>
  <r>
    <n v="148"/>
    <s v="TXN0164"/>
    <x v="47"/>
    <n v="79669"/>
    <d v="2025-07-01T12:01:00"/>
    <x v="1"/>
    <x v="0"/>
    <s v="No"/>
    <s v="No"/>
    <x v="2"/>
    <s v="Yes"/>
    <n v="1"/>
    <x v="14"/>
  </r>
  <r>
    <n v="149"/>
    <s v="TXN0165"/>
    <x v="9"/>
    <n v="94593"/>
    <d v="2025-07-01T22:30:00"/>
    <x v="7"/>
    <x v="1"/>
    <s v="No"/>
    <s v="No"/>
    <x v="2"/>
    <s v="Yes"/>
    <n v="1"/>
    <x v="13"/>
  </r>
  <r>
    <n v="150"/>
    <s v="TXN0166"/>
    <x v="24"/>
    <n v="57879"/>
    <d v="2025-07-01T01:08:00"/>
    <x v="5"/>
    <x v="3"/>
    <s v="Yes"/>
    <s v="Yes"/>
    <x v="0"/>
    <s v="No"/>
    <n v="0"/>
    <x v="23"/>
  </r>
  <r>
    <n v="151"/>
    <s v="TXN0167"/>
    <x v="18"/>
    <n v="98073"/>
    <d v="2025-07-01T14:10:00"/>
    <x v="7"/>
    <x v="0"/>
    <s v="No"/>
    <s v="No"/>
    <x v="0"/>
    <s v="Yes"/>
    <n v="1"/>
    <x v="1"/>
  </r>
  <r>
    <n v="152"/>
    <s v="TXN0168"/>
    <x v="7"/>
    <n v="69679"/>
    <d v="2025-07-01T17:07:00"/>
    <x v="0"/>
    <x v="3"/>
    <s v="Yes"/>
    <s v="Yes"/>
    <x v="1"/>
    <s v="No"/>
    <n v="0"/>
    <x v="5"/>
  </r>
  <r>
    <n v="153"/>
    <s v="TXN0077"/>
    <x v="33"/>
    <n v="9645"/>
    <d v="2025-07-01T15:32:00"/>
    <x v="6"/>
    <x v="0"/>
    <s v="Yes"/>
    <s v="Yes"/>
    <x v="2"/>
    <s v="Yes"/>
    <n v="1"/>
    <x v="16"/>
  </r>
  <r>
    <n v="154"/>
    <s v="TXN0078"/>
    <x v="48"/>
    <n v="52483"/>
    <d v="2025-07-01T08:19:00"/>
    <x v="7"/>
    <x v="7"/>
    <s v="No"/>
    <s v="No"/>
    <x v="0"/>
    <s v="Yes"/>
    <n v="1"/>
    <x v="18"/>
  </r>
  <r>
    <n v="155"/>
    <s v="TXN0079"/>
    <x v="47"/>
    <n v="23153"/>
    <d v="2025-07-01T23:45:00"/>
    <x v="4"/>
    <x v="7"/>
    <s v="Yes"/>
    <s v="No"/>
    <x v="2"/>
    <s v="No"/>
    <n v="0"/>
    <x v="20"/>
  </r>
  <r>
    <n v="156"/>
    <s v="TXN0080"/>
    <x v="49"/>
    <n v="59929"/>
    <d v="2025-07-01T04:33:00"/>
    <x v="4"/>
    <x v="6"/>
    <s v="Yes"/>
    <s v="No"/>
    <x v="1"/>
    <s v="Yes"/>
    <n v="1"/>
    <x v="12"/>
  </r>
  <r>
    <n v="157"/>
    <s v="TXN0081"/>
    <x v="26"/>
    <n v="66262"/>
    <d v="2025-07-01T14:33:00"/>
    <x v="4"/>
    <x v="3"/>
    <s v="Yes"/>
    <s v="No"/>
    <x v="2"/>
    <s v="No"/>
    <n v="0"/>
    <x v="1"/>
  </r>
  <r>
    <n v="158"/>
    <s v="TXN0082"/>
    <x v="22"/>
    <n v="34072"/>
    <d v="2025-07-01T08:26:00"/>
    <x v="0"/>
    <x v="4"/>
    <s v="Yes"/>
    <s v="Yes"/>
    <x v="2"/>
    <s v="Yes"/>
    <n v="1"/>
    <x v="18"/>
  </r>
  <r>
    <n v="159"/>
    <s v="TXN0083"/>
    <x v="22"/>
    <n v="10255"/>
    <d v="2025-07-01T09:45:00"/>
    <x v="1"/>
    <x v="5"/>
    <s v="No"/>
    <s v="No"/>
    <x v="1"/>
    <s v="No"/>
    <n v="0"/>
    <x v="11"/>
  </r>
  <r>
    <n v="160"/>
    <s v="TXN0169"/>
    <x v="36"/>
    <n v="38784"/>
    <d v="2025-07-01T11:33:00"/>
    <x v="2"/>
    <x v="4"/>
    <s v="No"/>
    <s v="No"/>
    <x v="0"/>
    <s v="No"/>
    <n v="0"/>
    <x v="2"/>
  </r>
  <r>
    <n v="161"/>
    <s v="TXN0170"/>
    <x v="47"/>
    <n v="88747"/>
    <d v="2025-07-01T23:01:00"/>
    <x v="6"/>
    <x v="6"/>
    <s v="Yes"/>
    <s v="Yes"/>
    <x v="0"/>
    <s v="Yes"/>
    <n v="1"/>
    <x v="20"/>
  </r>
  <r>
    <n v="162"/>
    <s v="TXN0084"/>
    <x v="2"/>
    <n v="10661"/>
    <d v="2025-07-01T04:43:00"/>
    <x v="7"/>
    <x v="0"/>
    <s v="No"/>
    <s v="No"/>
    <x v="1"/>
    <s v="Yes"/>
    <n v="1"/>
    <x v="12"/>
  </r>
  <r>
    <n v="163"/>
    <s v="TXN0171"/>
    <x v="46"/>
    <n v="34763"/>
    <d v="2025-07-01T18:18:00"/>
    <x v="2"/>
    <x v="4"/>
    <s v="No"/>
    <s v="No"/>
    <x v="1"/>
    <s v="No"/>
    <n v="0"/>
    <x v="3"/>
  </r>
  <r>
    <n v="164"/>
    <s v="TXN0085"/>
    <x v="43"/>
    <n v="28143"/>
    <d v="2025-07-01T02:11:00"/>
    <x v="6"/>
    <x v="2"/>
    <s v="Yes"/>
    <s v="Yes"/>
    <x v="1"/>
    <s v="Yes"/>
    <n v="1"/>
    <x v="19"/>
  </r>
  <r>
    <n v="165"/>
    <s v="TXN0172"/>
    <x v="12"/>
    <n v="34462"/>
    <d v="2025-07-01T19:57:00"/>
    <x v="6"/>
    <x v="6"/>
    <s v="Yes"/>
    <s v="Yes"/>
    <x v="0"/>
    <s v="Yes"/>
    <n v="1"/>
    <x v="6"/>
  </r>
  <r>
    <n v="166"/>
    <s v="TXN0086"/>
    <x v="20"/>
    <n v="8261"/>
    <d v="2025-07-01T07:03:00"/>
    <x v="6"/>
    <x v="2"/>
    <s v="Yes"/>
    <s v="Yes"/>
    <x v="2"/>
    <s v="No"/>
    <n v="0"/>
    <x v="7"/>
  </r>
  <r>
    <n v="167"/>
    <s v="TXN0173"/>
    <x v="36"/>
    <n v="3380"/>
    <d v="2025-07-01T21:08:00"/>
    <x v="5"/>
    <x v="0"/>
    <s v="Yes"/>
    <s v="Yes"/>
    <x v="2"/>
    <s v="Yes"/>
    <n v="1"/>
    <x v="10"/>
  </r>
  <r>
    <n v="168"/>
    <s v="TXN0087"/>
    <x v="4"/>
    <n v="75556"/>
    <d v="2025-07-01T12:59:00"/>
    <x v="4"/>
    <x v="7"/>
    <s v="Yes"/>
    <s v="No"/>
    <x v="1"/>
    <s v="Yes"/>
    <n v="1"/>
    <x v="14"/>
  </r>
  <r>
    <n v="169"/>
    <s v="TXN0174"/>
    <x v="23"/>
    <n v="91991"/>
    <d v="2025-07-01T10:18:00"/>
    <x v="6"/>
    <x v="1"/>
    <s v="Yes"/>
    <s v="Yes"/>
    <x v="0"/>
    <s v="Yes"/>
    <n v="1"/>
    <x v="15"/>
  </r>
  <r>
    <n v="170"/>
    <s v="TXN0088"/>
    <x v="1"/>
    <n v="55021"/>
    <d v="2025-07-01T18:22:00"/>
    <x v="1"/>
    <x v="4"/>
    <s v="No"/>
    <s v="No"/>
    <x v="0"/>
    <s v="Yes"/>
    <n v="1"/>
    <x v="3"/>
  </r>
  <r>
    <n v="171"/>
    <s v="TXN0175"/>
    <x v="38"/>
    <n v="39993"/>
    <d v="2025-07-01T16:48:00"/>
    <x v="2"/>
    <x v="1"/>
    <s v="No"/>
    <s v="No"/>
    <x v="0"/>
    <s v="No"/>
    <n v="0"/>
    <x v="17"/>
  </r>
  <r>
    <n v="172"/>
    <s v="TXN0089"/>
    <x v="48"/>
    <n v="3904"/>
    <d v="2025-07-01T13:16:00"/>
    <x v="5"/>
    <x v="2"/>
    <s v="Yes"/>
    <s v="Yes"/>
    <x v="2"/>
    <s v="Yes"/>
    <n v="1"/>
    <x v="21"/>
  </r>
  <r>
    <n v="173"/>
    <s v="TXN0090"/>
    <x v="23"/>
    <n v="16828"/>
    <d v="2025-07-01T21:14:00"/>
    <x v="3"/>
    <x v="2"/>
    <s v="No"/>
    <s v="No"/>
    <x v="2"/>
    <s v="No"/>
    <n v="0"/>
    <x v="10"/>
  </r>
  <r>
    <n v="174"/>
    <s v="TXN0091"/>
    <x v="4"/>
    <n v="11103"/>
    <d v="2025-07-01T21:56:00"/>
    <x v="6"/>
    <x v="3"/>
    <s v="Yes"/>
    <s v="Yes"/>
    <x v="1"/>
    <s v="Yes"/>
    <n v="1"/>
    <x v="10"/>
  </r>
  <r>
    <n v="175"/>
    <s v="TXN0176"/>
    <x v="21"/>
    <n v="51040"/>
    <d v="2025-07-01T15:29:00"/>
    <x v="5"/>
    <x v="2"/>
    <s v="Yes"/>
    <s v="Yes"/>
    <x v="2"/>
    <s v="Yes"/>
    <n v="1"/>
    <x v="16"/>
  </r>
  <r>
    <n v="176"/>
    <s v="TXN0177"/>
    <x v="40"/>
    <n v="54479"/>
    <d v="2025-07-01T22:21:00"/>
    <x v="2"/>
    <x v="4"/>
    <s v="No"/>
    <s v="No"/>
    <x v="2"/>
    <s v="Yes"/>
    <n v="1"/>
    <x v="13"/>
  </r>
  <r>
    <n v="177"/>
    <s v="TXN0178"/>
    <x v="32"/>
    <n v="4388"/>
    <d v="2025-07-01T23:33:00"/>
    <x v="5"/>
    <x v="0"/>
    <s v="Yes"/>
    <s v="Yes"/>
    <x v="1"/>
    <s v="Yes"/>
    <n v="1"/>
    <x v="20"/>
  </r>
  <r>
    <n v="178"/>
    <s v="TXN0092"/>
    <x v="34"/>
    <n v="49789"/>
    <d v="2025-07-01T11:10:00"/>
    <x v="1"/>
    <x v="4"/>
    <s v="No"/>
    <s v="No"/>
    <x v="1"/>
    <s v="No"/>
    <n v="0"/>
    <x v="2"/>
  </r>
  <r>
    <n v="179"/>
    <s v="TXN0179"/>
    <x v="17"/>
    <n v="47637"/>
    <d v="2025-07-01T03:23:00"/>
    <x v="5"/>
    <x v="6"/>
    <s v="Yes"/>
    <s v="Yes"/>
    <x v="0"/>
    <s v="Yes"/>
    <n v="1"/>
    <x v="9"/>
  </r>
  <r>
    <n v="180"/>
    <s v="TXN0180"/>
    <x v="45"/>
    <n v="16111"/>
    <d v="2025-07-01T15:31:00"/>
    <x v="2"/>
    <x v="0"/>
    <s v="No"/>
    <s v="No"/>
    <x v="2"/>
    <s v="No"/>
    <n v="0"/>
    <x v="16"/>
  </r>
  <r>
    <n v="181"/>
    <s v="TXN0181"/>
    <x v="4"/>
    <n v="6729"/>
    <d v="2025-07-01T11:23:00"/>
    <x v="1"/>
    <x v="3"/>
    <s v="No"/>
    <s v="No"/>
    <x v="2"/>
    <s v="No"/>
    <n v="0"/>
    <x v="2"/>
  </r>
  <r>
    <n v="182"/>
    <s v="TXN0182"/>
    <x v="9"/>
    <n v="72741"/>
    <d v="2025-07-01T07:04:00"/>
    <x v="1"/>
    <x v="0"/>
    <s v="No"/>
    <s v="No"/>
    <x v="1"/>
    <s v="Yes"/>
    <n v="1"/>
    <x v="7"/>
  </r>
  <r>
    <n v="183"/>
    <s v="TXN0183"/>
    <x v="19"/>
    <n v="471"/>
    <d v="2025-07-01T09:27:00"/>
    <x v="7"/>
    <x v="3"/>
    <s v="No"/>
    <s v="No"/>
    <x v="2"/>
    <s v="No"/>
    <n v="0"/>
    <x v="11"/>
  </r>
  <r>
    <n v="184"/>
    <s v="TXN0184"/>
    <x v="37"/>
    <n v="14508"/>
    <d v="2025-07-01T22:33:00"/>
    <x v="3"/>
    <x v="3"/>
    <s v="No"/>
    <s v="No"/>
    <x v="0"/>
    <s v="No"/>
    <n v="0"/>
    <x v="13"/>
  </r>
  <r>
    <n v="185"/>
    <s v="TXN0185"/>
    <x v="17"/>
    <n v="77282"/>
    <d v="2025-07-01T11:03:00"/>
    <x v="3"/>
    <x v="3"/>
    <s v="No"/>
    <s v="No"/>
    <x v="1"/>
    <s v="Yes"/>
    <n v="1"/>
    <x v="2"/>
  </r>
  <r>
    <n v="186"/>
    <s v="TXN0186"/>
    <x v="41"/>
    <n v="55276"/>
    <d v="2025-07-01T17:57:00"/>
    <x v="2"/>
    <x v="1"/>
    <s v="No"/>
    <s v="No"/>
    <x v="1"/>
    <s v="Yes"/>
    <n v="1"/>
    <x v="5"/>
  </r>
  <r>
    <n v="187"/>
    <s v="TXN0187"/>
    <x v="7"/>
    <n v="67371"/>
    <d v="2025-07-01T20:15:00"/>
    <x v="2"/>
    <x v="4"/>
    <s v="No"/>
    <s v="No"/>
    <x v="2"/>
    <s v="Yes"/>
    <n v="1"/>
    <x v="8"/>
  </r>
  <r>
    <n v="188"/>
    <s v="TXN0188"/>
    <x v="33"/>
    <n v="5783"/>
    <d v="2025-07-01T22:29:00"/>
    <x v="0"/>
    <x v="4"/>
    <s v="Yes"/>
    <s v="Yes"/>
    <x v="2"/>
    <s v="No"/>
    <n v="0"/>
    <x v="13"/>
  </r>
  <r>
    <n v="189"/>
    <s v="TXN0189"/>
    <x v="29"/>
    <n v="62881"/>
    <d v="2025-07-01T13:42:00"/>
    <x v="6"/>
    <x v="1"/>
    <s v="Yes"/>
    <s v="Yes"/>
    <x v="1"/>
    <s v="Yes"/>
    <n v="1"/>
    <x v="21"/>
  </r>
  <r>
    <n v="190"/>
    <s v="TXN0190"/>
    <x v="22"/>
    <n v="9732"/>
    <d v="2025-07-01T02:45:00"/>
    <x v="5"/>
    <x v="3"/>
    <s v="Yes"/>
    <s v="Yes"/>
    <x v="0"/>
    <s v="Yes"/>
    <n v="1"/>
    <x v="19"/>
  </r>
  <r>
    <n v="191"/>
    <s v="TXN0191"/>
    <x v="33"/>
    <n v="83078"/>
    <d v="2025-07-01T19:58:00"/>
    <x v="5"/>
    <x v="2"/>
    <s v="Yes"/>
    <s v="Yes"/>
    <x v="2"/>
    <s v="Yes"/>
    <n v="1"/>
    <x v="6"/>
  </r>
  <r>
    <n v="192"/>
    <s v="TXN0192"/>
    <x v="23"/>
    <n v="66363"/>
    <d v="2025-07-01T20:39:00"/>
    <x v="6"/>
    <x v="1"/>
    <s v="Yes"/>
    <s v="Yes"/>
    <x v="2"/>
    <s v="Yes"/>
    <n v="1"/>
    <x v="8"/>
  </r>
  <r>
    <n v="193"/>
    <s v="TXN0193"/>
    <x v="16"/>
    <n v="85416"/>
    <d v="2025-07-01T18:49:00"/>
    <x v="1"/>
    <x v="2"/>
    <s v="No"/>
    <s v="No"/>
    <x v="1"/>
    <s v="No"/>
    <n v="0"/>
    <x v="3"/>
  </r>
  <r>
    <n v="194"/>
    <s v="TXN0194"/>
    <x v="20"/>
    <n v="44524"/>
    <d v="2025-07-01T15:28:00"/>
    <x v="6"/>
    <x v="2"/>
    <s v="Yes"/>
    <s v="Yes"/>
    <x v="2"/>
    <s v="Yes"/>
    <n v="1"/>
    <x v="16"/>
  </r>
  <r>
    <n v="195"/>
    <s v="TXN0195"/>
    <x v="25"/>
    <n v="41063"/>
    <d v="2025-07-01T22:42:00"/>
    <x v="0"/>
    <x v="6"/>
    <s v="Yes"/>
    <s v="Yes"/>
    <x v="0"/>
    <s v="Yes"/>
    <n v="1"/>
    <x v="13"/>
  </r>
  <r>
    <n v="196"/>
    <s v="TXN0196"/>
    <x v="36"/>
    <n v="8899"/>
    <d v="2025-07-01T03:06:00"/>
    <x v="2"/>
    <x v="1"/>
    <s v="No"/>
    <s v="No"/>
    <x v="1"/>
    <s v="Yes"/>
    <n v="1"/>
    <x v="9"/>
  </r>
  <r>
    <n v="197"/>
    <s v="TXN0197"/>
    <x v="41"/>
    <n v="48943"/>
    <d v="2025-07-01T04:26:00"/>
    <x v="3"/>
    <x v="6"/>
    <s v="No"/>
    <s v="No"/>
    <x v="2"/>
    <s v="Yes"/>
    <n v="1"/>
    <x v="12"/>
  </r>
  <r>
    <n v="198"/>
    <s v="TXN0198"/>
    <x v="11"/>
    <n v="87307"/>
    <d v="2025-07-01T14:26:00"/>
    <x v="3"/>
    <x v="5"/>
    <s v="No"/>
    <s v="No"/>
    <x v="2"/>
    <s v="Yes"/>
    <n v="1"/>
    <x v="1"/>
  </r>
  <r>
    <n v="199"/>
    <s v="TXN0199"/>
    <x v="3"/>
    <n v="75848"/>
    <d v="2025-07-01T17:19:00"/>
    <x v="1"/>
    <x v="3"/>
    <s v="No"/>
    <s v="No"/>
    <x v="2"/>
    <s v="Yes"/>
    <n v="1"/>
    <x v="5"/>
  </r>
  <r>
    <n v="200"/>
    <s v="TXN0200"/>
    <x v="3"/>
    <n v="45990"/>
    <d v="2025-07-01T18:59:00"/>
    <x v="5"/>
    <x v="1"/>
    <s v="Yes"/>
    <s v="Yes"/>
    <x v="1"/>
    <s v="Yes"/>
    <n v="1"/>
    <x v="3"/>
  </r>
  <r>
    <n v="201"/>
    <s v="TXN0201"/>
    <x v="25"/>
    <n v="73626"/>
    <d v="2025-07-01T21:13:00"/>
    <x v="3"/>
    <x v="5"/>
    <s v="No"/>
    <s v="No"/>
    <x v="0"/>
    <s v="Yes"/>
    <n v="1"/>
    <x v="10"/>
  </r>
  <r>
    <n v="202"/>
    <s v="TXN0202"/>
    <x v="30"/>
    <n v="40599"/>
    <d v="2025-07-01T11:35:00"/>
    <x v="5"/>
    <x v="7"/>
    <s v="Yes"/>
    <s v="Yes"/>
    <x v="0"/>
    <s v="No"/>
    <n v="0"/>
    <x v="2"/>
  </r>
  <r>
    <n v="203"/>
    <s v="TXN0203"/>
    <x v="31"/>
    <n v="86259"/>
    <d v="2025-07-01T13:40:00"/>
    <x v="2"/>
    <x v="3"/>
    <s v="No"/>
    <s v="No"/>
    <x v="2"/>
    <s v="Yes"/>
    <n v="1"/>
    <x v="21"/>
  </r>
  <r>
    <n v="204"/>
    <s v="TXN0204"/>
    <x v="4"/>
    <n v="12126"/>
    <d v="2025-07-01T18:06:00"/>
    <x v="1"/>
    <x v="2"/>
    <s v="No"/>
    <s v="No"/>
    <x v="1"/>
    <s v="No"/>
    <n v="0"/>
    <x v="3"/>
  </r>
  <r>
    <n v="205"/>
    <s v="TXN0205"/>
    <x v="8"/>
    <n v="48603"/>
    <d v="2025-07-01T10:38:00"/>
    <x v="5"/>
    <x v="1"/>
    <s v="Yes"/>
    <s v="Yes"/>
    <x v="0"/>
    <s v="Yes"/>
    <n v="1"/>
    <x v="15"/>
  </r>
  <r>
    <n v="206"/>
    <s v="TXN0206"/>
    <x v="9"/>
    <n v="81081"/>
    <d v="2025-07-01T01:41:00"/>
    <x v="2"/>
    <x v="5"/>
    <s v="No"/>
    <s v="No"/>
    <x v="1"/>
    <s v="Yes"/>
    <n v="1"/>
    <x v="23"/>
  </r>
  <r>
    <n v="207"/>
    <s v="TXN0207"/>
    <x v="48"/>
    <n v="79670"/>
    <d v="2025-07-01T15:05:00"/>
    <x v="6"/>
    <x v="5"/>
    <s v="Yes"/>
    <s v="Yes"/>
    <x v="0"/>
    <s v="Yes"/>
    <n v="1"/>
    <x v="16"/>
  </r>
  <r>
    <n v="208"/>
    <s v="TXN0208"/>
    <x v="49"/>
    <n v="45342"/>
    <d v="2025-07-01T14:40:00"/>
    <x v="2"/>
    <x v="5"/>
    <s v="No"/>
    <s v="No"/>
    <x v="2"/>
    <s v="No"/>
    <n v="0"/>
    <x v="1"/>
  </r>
  <r>
    <n v="209"/>
    <s v="TXN0209"/>
    <x v="48"/>
    <n v="69166"/>
    <d v="2025-07-01T22:46:00"/>
    <x v="0"/>
    <x v="7"/>
    <s v="Yes"/>
    <s v="Yes"/>
    <x v="0"/>
    <s v="Yes"/>
    <n v="1"/>
    <x v="13"/>
  </r>
  <r>
    <n v="210"/>
    <s v="TXN0210"/>
    <x v="19"/>
    <n v="7280"/>
    <d v="2025-07-01T00:15:00"/>
    <x v="1"/>
    <x v="5"/>
    <s v="No"/>
    <s v="No"/>
    <x v="0"/>
    <s v="Yes"/>
    <n v="1"/>
    <x v="0"/>
  </r>
  <r>
    <n v="211"/>
    <s v="TXN0211"/>
    <x v="9"/>
    <n v="33591"/>
    <d v="2025-07-01T09:52:00"/>
    <x v="5"/>
    <x v="1"/>
    <s v="Yes"/>
    <s v="Yes"/>
    <x v="0"/>
    <s v="Yes"/>
    <n v="1"/>
    <x v="11"/>
  </r>
  <r>
    <n v="212"/>
    <s v="TXN0212"/>
    <x v="25"/>
    <n v="23128"/>
    <d v="2025-07-01T04:24:00"/>
    <x v="6"/>
    <x v="0"/>
    <s v="Yes"/>
    <s v="Yes"/>
    <x v="2"/>
    <s v="Yes"/>
    <n v="1"/>
    <x v="12"/>
  </r>
  <r>
    <n v="213"/>
    <s v="TXN0213"/>
    <x v="6"/>
    <n v="46521"/>
    <d v="2025-07-01T02:27:00"/>
    <x v="6"/>
    <x v="7"/>
    <s v="Yes"/>
    <s v="Yes"/>
    <x v="1"/>
    <s v="Yes"/>
    <n v="1"/>
    <x v="19"/>
  </r>
  <r>
    <n v="214"/>
    <s v="TXN0214"/>
    <x v="13"/>
    <n v="41133"/>
    <d v="2025-07-01T19:39:00"/>
    <x v="6"/>
    <x v="2"/>
    <s v="Yes"/>
    <s v="Yes"/>
    <x v="2"/>
    <s v="Yes"/>
    <n v="1"/>
    <x v="6"/>
  </r>
  <r>
    <n v="215"/>
    <s v="TXN0215"/>
    <x v="35"/>
    <n v="15196"/>
    <d v="2025-07-01T13:49:00"/>
    <x v="3"/>
    <x v="6"/>
    <s v="No"/>
    <s v="No"/>
    <x v="0"/>
    <s v="No"/>
    <n v="0"/>
    <x v="21"/>
  </r>
  <r>
    <n v="216"/>
    <s v="TXN0216"/>
    <x v="33"/>
    <n v="60405"/>
    <d v="2025-07-01T23:32:00"/>
    <x v="5"/>
    <x v="1"/>
    <s v="Yes"/>
    <s v="Yes"/>
    <x v="1"/>
    <s v="No"/>
    <n v="0"/>
    <x v="20"/>
  </r>
  <r>
    <n v="217"/>
    <s v="TXN0217"/>
    <x v="17"/>
    <n v="57204"/>
    <d v="2025-07-01T20:06:00"/>
    <x v="6"/>
    <x v="1"/>
    <s v="Yes"/>
    <s v="Yes"/>
    <x v="1"/>
    <s v="No"/>
    <n v="0"/>
    <x v="8"/>
  </r>
  <r>
    <n v="218"/>
    <s v="TXN0218"/>
    <x v="41"/>
    <n v="44600"/>
    <d v="2025-07-01T07:33:00"/>
    <x v="5"/>
    <x v="3"/>
    <s v="Yes"/>
    <s v="Yes"/>
    <x v="0"/>
    <s v="Yes"/>
    <n v="1"/>
    <x v="7"/>
  </r>
  <r>
    <n v="219"/>
    <s v="TXN0219"/>
    <x v="49"/>
    <n v="69647"/>
    <d v="2025-07-01T17:24:00"/>
    <x v="1"/>
    <x v="6"/>
    <s v="No"/>
    <s v="No"/>
    <x v="1"/>
    <s v="Yes"/>
    <n v="1"/>
    <x v="5"/>
  </r>
  <r>
    <n v="220"/>
    <s v="TXN0220"/>
    <x v="16"/>
    <n v="19458"/>
    <d v="2025-07-01T08:03:00"/>
    <x v="2"/>
    <x v="3"/>
    <s v="No"/>
    <s v="No"/>
    <x v="1"/>
    <s v="No"/>
    <n v="0"/>
    <x v="18"/>
  </r>
  <r>
    <n v="221"/>
    <s v="TXN0221"/>
    <x v="19"/>
    <n v="20136"/>
    <d v="2025-07-01T22:22:00"/>
    <x v="2"/>
    <x v="3"/>
    <s v="No"/>
    <s v="No"/>
    <x v="2"/>
    <s v="No"/>
    <n v="0"/>
    <x v="13"/>
  </r>
  <r>
    <n v="222"/>
    <s v="TXN0222"/>
    <x v="9"/>
    <n v="73989"/>
    <d v="2025-07-01T19:46:00"/>
    <x v="4"/>
    <x v="6"/>
    <s v="Yes"/>
    <s v="No"/>
    <x v="2"/>
    <s v="Yes"/>
    <n v="1"/>
    <x v="6"/>
  </r>
  <r>
    <n v="223"/>
    <s v="TXN0223"/>
    <x v="22"/>
    <n v="9050"/>
    <d v="2025-07-01T16:00:00"/>
    <x v="4"/>
    <x v="5"/>
    <s v="Yes"/>
    <s v="No"/>
    <x v="1"/>
    <s v="No"/>
    <n v="0"/>
    <x v="17"/>
  </r>
  <r>
    <n v="224"/>
    <s v="TXN0224"/>
    <x v="11"/>
    <n v="66597"/>
    <d v="2025-07-01T02:31:00"/>
    <x v="0"/>
    <x v="4"/>
    <s v="Yes"/>
    <s v="Yes"/>
    <x v="1"/>
    <s v="Yes"/>
    <n v="1"/>
    <x v="19"/>
  </r>
  <r>
    <n v="225"/>
    <s v="TXN0225"/>
    <x v="7"/>
    <n v="37727"/>
    <d v="2025-07-01T02:37:00"/>
    <x v="2"/>
    <x v="2"/>
    <s v="No"/>
    <s v="No"/>
    <x v="1"/>
    <s v="Yes"/>
    <n v="1"/>
    <x v="19"/>
  </r>
  <r>
    <n v="226"/>
    <s v="TXN0226"/>
    <x v="41"/>
    <n v="5476"/>
    <d v="2025-07-01T15:21:00"/>
    <x v="1"/>
    <x v="6"/>
    <s v="No"/>
    <s v="No"/>
    <x v="2"/>
    <s v="No"/>
    <n v="0"/>
    <x v="16"/>
  </r>
  <r>
    <n v="227"/>
    <s v="TXN0227"/>
    <x v="40"/>
    <n v="8209"/>
    <d v="2025-07-01T15:22:00"/>
    <x v="2"/>
    <x v="6"/>
    <s v="No"/>
    <s v="No"/>
    <x v="2"/>
    <s v="No"/>
    <n v="0"/>
    <x v="16"/>
  </r>
  <r>
    <n v="228"/>
    <s v="TXN0228"/>
    <x v="16"/>
    <n v="22717"/>
    <d v="2025-07-01T01:20:00"/>
    <x v="1"/>
    <x v="4"/>
    <s v="No"/>
    <s v="No"/>
    <x v="1"/>
    <s v="Yes"/>
    <n v="1"/>
    <x v="23"/>
  </r>
  <r>
    <n v="229"/>
    <s v="TXN0229"/>
    <x v="33"/>
    <n v="20907"/>
    <d v="2025-07-01T12:25:00"/>
    <x v="5"/>
    <x v="5"/>
    <s v="Yes"/>
    <s v="Yes"/>
    <x v="1"/>
    <s v="Yes"/>
    <n v="1"/>
    <x v="14"/>
  </r>
  <r>
    <n v="230"/>
    <s v="TXN0230"/>
    <x v="42"/>
    <n v="89084"/>
    <d v="2025-07-01T20:24:00"/>
    <x v="3"/>
    <x v="6"/>
    <s v="No"/>
    <s v="No"/>
    <x v="0"/>
    <s v="Yes"/>
    <n v="1"/>
    <x v="8"/>
  </r>
  <r>
    <n v="231"/>
    <s v="TXN0231"/>
    <x v="28"/>
    <n v="89016"/>
    <d v="2025-07-01T13:11:00"/>
    <x v="0"/>
    <x v="5"/>
    <s v="Yes"/>
    <s v="Yes"/>
    <x v="2"/>
    <s v="No"/>
    <n v="0"/>
    <x v="21"/>
  </r>
  <r>
    <n v="232"/>
    <s v="TXN0232"/>
    <x v="19"/>
    <n v="19809"/>
    <d v="2025-07-01T11:22:00"/>
    <x v="2"/>
    <x v="3"/>
    <s v="No"/>
    <s v="No"/>
    <x v="1"/>
    <s v="No"/>
    <n v="0"/>
    <x v="2"/>
  </r>
  <r>
    <n v="233"/>
    <s v="TXN0233"/>
    <x v="16"/>
    <n v="91651"/>
    <d v="2025-07-01T22:36:00"/>
    <x v="6"/>
    <x v="3"/>
    <s v="Yes"/>
    <s v="Yes"/>
    <x v="2"/>
    <s v="Yes"/>
    <n v="1"/>
    <x v="13"/>
  </r>
  <r>
    <n v="234"/>
    <s v="TXN0234"/>
    <x v="27"/>
    <n v="40677"/>
    <d v="2025-07-01T19:04:00"/>
    <x v="6"/>
    <x v="6"/>
    <s v="Yes"/>
    <s v="Yes"/>
    <x v="0"/>
    <s v="Yes"/>
    <n v="1"/>
    <x v="6"/>
  </r>
  <r>
    <n v="235"/>
    <s v="TXN0235"/>
    <x v="41"/>
    <n v="89938"/>
    <d v="2025-07-01T17:58:00"/>
    <x v="2"/>
    <x v="2"/>
    <s v="No"/>
    <s v="No"/>
    <x v="2"/>
    <s v="Yes"/>
    <n v="1"/>
    <x v="5"/>
  </r>
  <r>
    <n v="236"/>
    <s v="TXN0236"/>
    <x v="7"/>
    <n v="40583"/>
    <d v="2025-07-01T06:09:00"/>
    <x v="1"/>
    <x v="6"/>
    <s v="No"/>
    <s v="No"/>
    <x v="1"/>
    <s v="No"/>
    <n v="0"/>
    <x v="4"/>
  </r>
  <r>
    <n v="237"/>
    <s v="TXN0237"/>
    <x v="21"/>
    <n v="20408"/>
    <d v="2025-07-01T02:38:00"/>
    <x v="0"/>
    <x v="1"/>
    <s v="Yes"/>
    <s v="Yes"/>
    <x v="2"/>
    <s v="Yes"/>
    <n v="1"/>
    <x v="19"/>
  </r>
  <r>
    <n v="238"/>
    <s v="TXN0238"/>
    <x v="41"/>
    <n v="69113"/>
    <d v="2025-07-01T01:17:00"/>
    <x v="5"/>
    <x v="3"/>
    <s v="Yes"/>
    <s v="Yes"/>
    <x v="2"/>
    <s v="Yes"/>
    <n v="1"/>
    <x v="23"/>
  </r>
  <r>
    <n v="239"/>
    <s v="TXN0239"/>
    <x v="8"/>
    <n v="23803"/>
    <d v="2025-07-01T23:38:00"/>
    <x v="7"/>
    <x v="4"/>
    <s v="No"/>
    <s v="No"/>
    <x v="0"/>
    <s v="No"/>
    <n v="0"/>
    <x v="20"/>
  </r>
  <r>
    <n v="240"/>
    <s v="TXN0240"/>
    <x v="12"/>
    <n v="94417"/>
    <d v="2025-07-01T08:06:00"/>
    <x v="4"/>
    <x v="5"/>
    <s v="Yes"/>
    <s v="No"/>
    <x v="2"/>
    <s v="Yes"/>
    <n v="1"/>
    <x v="18"/>
  </r>
  <r>
    <n v="241"/>
    <s v="TXN0241"/>
    <x v="47"/>
    <n v="70093"/>
    <d v="2025-07-01T08:09:00"/>
    <x v="0"/>
    <x v="4"/>
    <s v="Yes"/>
    <s v="Yes"/>
    <x v="0"/>
    <s v="Yes"/>
    <n v="1"/>
    <x v="18"/>
  </r>
  <r>
    <n v="242"/>
    <s v="TXN0242"/>
    <x v="31"/>
    <n v="57849"/>
    <d v="2025-07-01T15:45:00"/>
    <x v="0"/>
    <x v="2"/>
    <s v="Yes"/>
    <s v="Yes"/>
    <x v="2"/>
    <s v="Yes"/>
    <n v="1"/>
    <x v="16"/>
  </r>
  <r>
    <n v="243"/>
    <s v="TXN0243"/>
    <x v="8"/>
    <n v="26274"/>
    <d v="2025-07-01T20:38:00"/>
    <x v="7"/>
    <x v="5"/>
    <s v="No"/>
    <s v="No"/>
    <x v="0"/>
    <s v="No"/>
    <n v="0"/>
    <x v="8"/>
  </r>
  <r>
    <n v="244"/>
    <s v="TXN0244"/>
    <x v="7"/>
    <n v="72784"/>
    <d v="2025-07-01T03:30:00"/>
    <x v="2"/>
    <x v="5"/>
    <s v="No"/>
    <s v="No"/>
    <x v="0"/>
    <s v="Yes"/>
    <n v="1"/>
    <x v="9"/>
  </r>
  <r>
    <n v="245"/>
    <s v="TXN0245"/>
    <x v="32"/>
    <n v="58993"/>
    <d v="2025-07-01T17:31:00"/>
    <x v="7"/>
    <x v="2"/>
    <s v="No"/>
    <s v="No"/>
    <x v="0"/>
    <s v="No"/>
    <n v="0"/>
    <x v="5"/>
  </r>
  <r>
    <n v="246"/>
    <s v="TXN0246"/>
    <x v="47"/>
    <n v="59230"/>
    <d v="2025-07-01T11:55:00"/>
    <x v="3"/>
    <x v="2"/>
    <s v="No"/>
    <s v="No"/>
    <x v="0"/>
    <s v="Yes"/>
    <n v="1"/>
    <x v="2"/>
  </r>
  <r>
    <n v="247"/>
    <s v="TXN0247"/>
    <x v="7"/>
    <n v="31003"/>
    <d v="2025-07-01T13:10:00"/>
    <x v="2"/>
    <x v="6"/>
    <s v="No"/>
    <s v="No"/>
    <x v="0"/>
    <s v="Yes"/>
    <n v="1"/>
    <x v="21"/>
  </r>
  <r>
    <n v="248"/>
    <s v="TXN0248"/>
    <x v="3"/>
    <n v="93777"/>
    <d v="2025-07-01T22:11:00"/>
    <x v="5"/>
    <x v="3"/>
    <s v="Yes"/>
    <s v="Yes"/>
    <x v="0"/>
    <s v="Yes"/>
    <n v="1"/>
    <x v="13"/>
  </r>
  <r>
    <n v="249"/>
    <s v="TXN0249"/>
    <x v="36"/>
    <n v="91335"/>
    <d v="2025-07-01T04:44:00"/>
    <x v="4"/>
    <x v="4"/>
    <s v="Yes"/>
    <s v="No"/>
    <x v="2"/>
    <s v="Yes"/>
    <n v="1"/>
    <x v="12"/>
  </r>
  <r>
    <n v="250"/>
    <s v="TXN0250"/>
    <x v="27"/>
    <n v="2590"/>
    <d v="2025-07-01T08:44:00"/>
    <x v="1"/>
    <x v="3"/>
    <s v="No"/>
    <s v="No"/>
    <x v="2"/>
    <s v="No"/>
    <n v="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8CA6-F7DD-4B54-9C86-631F90ED825D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22:G27" firstHeaderRow="1" firstDataRow="1" firstDataCol="1"/>
  <pivotFields count="13">
    <pivotField showAll="0"/>
    <pivotField showAll="0"/>
    <pivotField axis="axisRow" showAll="0" measureFilter="1" sortType="descending">
      <items count="51">
        <item x="46"/>
        <item x="4"/>
        <item x="38"/>
        <item x="29"/>
        <item x="13"/>
        <item x="27"/>
        <item x="3"/>
        <item x="49"/>
        <item x="21"/>
        <item x="40"/>
        <item x="8"/>
        <item x="37"/>
        <item x="45"/>
        <item x="5"/>
        <item x="47"/>
        <item x="17"/>
        <item x="34"/>
        <item x="32"/>
        <item x="35"/>
        <item x="24"/>
        <item x="18"/>
        <item x="42"/>
        <item x="11"/>
        <item x="7"/>
        <item x="1"/>
        <item x="44"/>
        <item x="20"/>
        <item x="25"/>
        <item x="22"/>
        <item x="23"/>
        <item x="36"/>
        <item x="48"/>
        <item x="39"/>
        <item x="14"/>
        <item x="2"/>
        <item x="28"/>
        <item x="31"/>
        <item x="10"/>
        <item x="19"/>
        <item x="33"/>
        <item x="0"/>
        <item x="16"/>
        <item x="6"/>
        <item x="12"/>
        <item x="30"/>
        <item x="43"/>
        <item x="26"/>
        <item x="41"/>
        <item x="9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 v="48"/>
    </i>
    <i>
      <x v="34"/>
    </i>
    <i>
      <x v="6"/>
    </i>
    <i>
      <x v="47"/>
    </i>
    <i t="grand">
      <x/>
    </i>
  </rowItems>
  <colItems count="1">
    <i/>
  </colItems>
  <dataFields count="1">
    <dataField name="Sum of Fraud_count" fld="11" baseField="0" baseItem="0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038D5-2ACE-47A0-B885-6C921729024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D12" firstHeaderRow="0" firstDataRow="1" firstDataCol="1"/>
  <pivotFields count="13">
    <pivotField showAll="0"/>
    <pivotField dataField="1" showAll="0"/>
    <pivotField showAll="0"/>
    <pivotField showAll="0"/>
    <pivotField numFmtId="22" showAll="0"/>
    <pivotField axis="axisRow" showAll="0">
      <items count="9">
        <item x="7"/>
        <item x="1"/>
        <item x="2"/>
        <item x="5"/>
        <item x="0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_id" fld="1" subtotal="count" baseField="0" baseItem="0"/>
    <dataField name="Sum of Fraud_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91B37-6B86-4AF1-B47D-EBE334FACDF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2:C25" firstHeaderRow="1" firstDataRow="1" firstDataCol="1"/>
  <pivotFields count="4">
    <pivotField axis="axisRow" showAll="0" measureFilter="1">
      <items count="10">
        <item x="0"/>
        <item x="1"/>
        <item x="2"/>
        <item x="3"/>
        <item x="8"/>
        <item x="4"/>
        <item x="5"/>
        <item x="6"/>
        <item x="7"/>
        <item t="default"/>
      </items>
    </pivotField>
    <pivotField showAll="0"/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Fraud Rate" fld="3" baseField="0" baseItem="0" numFmtId="1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65C89-6BD6-4F34-8EA1-F7C54359F9FD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6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25">
        <item x="0"/>
        <item x="23"/>
        <item x="19"/>
        <item x="9"/>
        <item x="12"/>
        <item x="22"/>
        <item x="4"/>
        <item x="7"/>
        <item x="18"/>
        <item x="11"/>
        <item x="15"/>
        <item x="2"/>
        <item x="14"/>
        <item x="21"/>
        <item x="1"/>
        <item x="16"/>
        <item x="17"/>
        <item x="5"/>
        <item x="3"/>
        <item x="6"/>
        <item x="8"/>
        <item x="10"/>
        <item x="13"/>
        <item x="20"/>
        <item t="default"/>
      </items>
    </pivotField>
  </pivotFields>
  <rowFields count="1">
    <field x="12"/>
  </rowFields>
  <rowItems count="3">
    <i>
      <x v="4"/>
    </i>
    <i>
      <x v="19"/>
    </i>
    <i t="grand">
      <x/>
    </i>
  </rowItems>
  <colItems count="1">
    <i/>
  </colItems>
  <dataFields count="1">
    <dataField name="Sum of Fraud_count" fld="11" baseField="0" baseItem="0"/>
  </dataFields>
  <pivotTableStyleInfo name="PivotStyleLight16" showRowHeaders="1" showColHeaders="1" showRowStripes="0" showColStripes="0" showLastColumn="1"/>
  <filters count="1">
    <filter fld="12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899E7-64D5-4DA5-88F5-991D2CF2CD0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F3:G12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axis="axisRow" showAll="0" sortType="descending">
      <items count="9">
        <item x="5"/>
        <item x="7"/>
        <item x="0"/>
        <item x="1"/>
        <item x="4"/>
        <item x="3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9">
    <i>
      <x v="4"/>
    </i>
    <i>
      <x v="3"/>
    </i>
    <i>
      <x v="6"/>
    </i>
    <i>
      <x v="5"/>
    </i>
    <i>
      <x v="2"/>
    </i>
    <i>
      <x v="7"/>
    </i>
    <i>
      <x/>
    </i>
    <i>
      <x v="1"/>
    </i>
    <i t="grand">
      <x/>
    </i>
  </rowItems>
  <colItems count="1">
    <i/>
  </colItems>
  <dataFields count="1">
    <dataField name="Sum of Fraud_count" fld="11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CB88A-9A1D-4C6C-A9A6-1AD408F4A58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I15:J40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5">
        <item x="0"/>
        <item x="23"/>
        <item x="19"/>
        <item x="9"/>
        <item x="12"/>
        <item x="22"/>
        <item x="4"/>
        <item x="7"/>
        <item x="18"/>
        <item x="11"/>
        <item x="15"/>
        <item x="2"/>
        <item x="14"/>
        <item x="21"/>
        <item x="1"/>
        <item x="16"/>
        <item x="17"/>
        <item x="5"/>
        <item x="3"/>
        <item x="6"/>
        <item x="8"/>
        <item x="10"/>
        <item x="13"/>
        <item x="20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Fraud_count" fld="11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691A2-2089-4B1A-A88A-F8FF8307310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15:C19" firstHeaderRow="1" firstDataRow="1" firstDataCol="1"/>
  <pivotFields count="13"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9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Fraud_count" fld="11" baseField="0" baseItem="0"/>
  </dataFields>
  <chartFormats count="4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964A4-5EA8-4618-A6FF-61E57D559F4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5:G17" firstHeaderRow="1" firstDataRow="1" firstDataCol="1"/>
  <pivotFields count="4">
    <pivotField axis="axisRow" showAll="0" measureFilter="1">
      <items count="10">
        <item x="0"/>
        <item x="1"/>
        <item x="2"/>
        <item x="3"/>
        <item x="8"/>
        <item x="4"/>
        <item x="5"/>
        <item x="6"/>
        <item x="7"/>
        <item t="default"/>
      </items>
    </pivotField>
    <pivotField showAll="0"/>
    <pivotField showAll="0"/>
    <pivotField dataField="1" numFmtId="10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Fraud Rate" fld="3" baseField="0" baseItem="0" numFmtId="1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B69EED0-44E5-4B53-A854-44CF725F91A8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id" tableColumnId="1"/>
      <queryTableField id="2" name="transaction_id" tableColumnId="2"/>
      <queryTableField id="3" name="customer_id" tableColumnId="3"/>
      <queryTableField id="4" name="amount" tableColumnId="4"/>
      <queryTableField id="5" name="timestamp" tableColumnId="5"/>
      <queryTableField id="6" name="location" tableColumnId="6"/>
      <queryTableField id="7" name="merchant" tableColumnId="7"/>
      <queryTableField id="8" name="is_foreign" tableColumnId="8"/>
      <queryTableField id="9" name="is_high_risk_country" tableColumnId="9"/>
      <queryTableField id="10" name="device_type" tableColumnId="10"/>
      <queryTableField id="11" name="is_fraud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B2EE6D-DA59-4106-A951-937B2D750E00}" autoFormatId="16" applyNumberFormats="0" applyBorderFormats="0" applyFontFormats="0" applyPatternFormats="0" applyAlignmentFormats="0" applyWidthHeightFormats="0">
  <queryTableRefresh nextId="7">
    <queryTableFields count="6">
      <queryTableField id="1" name="location" tableColumnId="1"/>
      <queryTableField id="2" name="merchant" tableColumnId="2"/>
      <queryTableField id="3" name="device_type" tableColumnId="3"/>
      <queryTableField id="4" name="total_txns" tableColumnId="4"/>
      <queryTableField id="5" name="total_frauds" tableColumnId="5"/>
      <queryTableField id="6" name="fraud_rate_pc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A7B34BF-56A2-496F-99B0-752FD19F7F6E}" autoFormatId="16" applyNumberFormats="0" applyBorderFormats="0" applyFontFormats="0" applyPatternFormats="0" applyAlignmentFormats="0" applyWidthHeightFormats="0">
  <queryTableRefresh nextId="12">
    <queryTableFields count="11">
      <queryTableField id="1" name="transaction_id" tableColumnId="1"/>
      <queryTableField id="2" name="customer_id" tableColumnId="2"/>
      <queryTableField id="3" name="amount" tableColumnId="3"/>
      <queryTableField id="4" name="timestamp" tableColumnId="4"/>
      <queryTableField id="5" name="location" tableColumnId="5"/>
      <queryTableField id="6" name="merchant" tableColumnId="6"/>
      <queryTableField id="7" name="is_foreign" tableColumnId="7"/>
      <queryTableField id="8" name="is_high_risk_country" tableColumnId="8"/>
      <queryTableField id="9" name="device_type" tableColumnId="9"/>
      <queryTableField id="10" name="is_fraud" tableColumnId="10"/>
      <queryTableField id="11" name="fraud_flag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0A513A6-A45C-44C6-A282-73D6B80CF702}" autoFormatId="16" applyNumberFormats="0" applyBorderFormats="0" applyFontFormats="0" applyPatternFormats="0" applyAlignmentFormats="0" applyWidthHeightFormats="0">
  <queryTableRefresh nextId="2">
    <queryTableFields count="1">
      <queryTableField id="1" name="transaction_id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ABEFD0-58A3-4E34-AE7B-5E3D51784D60}" autoFormatId="16" applyNumberFormats="0" applyBorderFormats="0" applyFontFormats="0" applyPatternFormats="0" applyAlignmentFormats="0" applyWidthHeightFormats="0">
  <queryTableRefresh nextId="6">
    <queryTableFields count="5">
      <queryTableField id="1" name="total_transactions" tableColumnId="1"/>
      <queryTableField id="2" name="actual_frauds" tableColumnId="2"/>
      <queryTableField id="3" name="flagged_as_fraud" tableColumnId="3"/>
      <queryTableField id="4" name="true_positives" tableColumnId="4"/>
      <queryTableField id="5" name="missed_fraud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82907A6-A7F3-4F87-BA3A-6987EB9A219F}" autoFormatId="16" applyNumberFormats="0" applyBorderFormats="0" applyFontFormats="0" applyPatternFormats="0" applyAlignmentFormats="0" applyWidthHeightFormats="0">
  <queryTableRefresh nextId="3">
    <queryTableFields count="2">
      <queryTableField id="1" name="txn_hour" tableColumnId="1"/>
      <queryTableField id="2" name="fraud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6FA01-197B-4480-9C98-A520DEA7DA72}" name="transactions" displayName="transactions" ref="A1:M251" tableType="queryTable" totalsRowShown="0">
  <autoFilter ref="A1:M251" xr:uid="{44F6FA01-197B-4480-9C98-A520DEA7DA72}"/>
  <tableColumns count="13">
    <tableColumn id="1" xr3:uid="{9EC4AFB3-DD6C-4D7D-BF70-D88EE394211E}" uniqueName="1" name="id" queryTableFieldId="1"/>
    <tableColumn id="2" xr3:uid="{20C9157A-558E-4D67-942D-5AEFBE49CE4F}" uniqueName="2" name="transaction_id" queryTableFieldId="2" dataDxfId="30"/>
    <tableColumn id="3" xr3:uid="{F372F719-11A9-4A69-AF19-FDFFF0DE73C0}" uniqueName="3" name="customer_id" queryTableFieldId="3" dataDxfId="29"/>
    <tableColumn id="4" xr3:uid="{E4A070A1-9E06-48B2-8DF3-C5EEAF10C7B6}" uniqueName="4" name="amount" queryTableFieldId="4"/>
    <tableColumn id="5" xr3:uid="{65B484E3-9856-472C-8C17-43854F7E48CE}" uniqueName="5" name="timestamp" queryTableFieldId="5" dataDxfId="28"/>
    <tableColumn id="6" xr3:uid="{7D7E8813-4D2C-45D0-8BC0-87528116C7B2}" uniqueName="6" name="location" queryTableFieldId="6" dataDxfId="27"/>
    <tableColumn id="7" xr3:uid="{4D14ECEA-6A9E-464E-9DD2-F776E89EE32F}" uniqueName="7" name="merchant" queryTableFieldId="7" dataDxfId="26"/>
    <tableColumn id="8" xr3:uid="{EFBD4997-1CF8-4418-89C3-E32D1942D7FD}" uniqueName="8" name="is_foreign" queryTableFieldId="8" dataDxfId="25"/>
    <tableColumn id="9" xr3:uid="{AB427B0F-E7C9-4E8B-93DA-FBD04CF66B61}" uniqueName="9" name="is_high_risk_country" queryTableFieldId="9" dataDxfId="24"/>
    <tableColumn id="10" xr3:uid="{1E1D2546-366C-482B-82E2-941D49263D47}" uniqueName="10" name="device_type" queryTableFieldId="10" dataDxfId="23"/>
    <tableColumn id="11" xr3:uid="{54699DFC-191F-4432-A402-F05D55A07211}" uniqueName="11" name="is_fraud" queryTableFieldId="11" dataDxfId="22"/>
    <tableColumn id="12" xr3:uid="{01C0CEFB-C8D4-4A2B-89FC-87F841D54EE2}" uniqueName="12" name="Fraud_count" queryTableFieldId="12" dataDxfId="21">
      <calculatedColumnFormula>IF(transactions[[#This Row],[is_fraud]]="Yes",1,0)</calculatedColumnFormula>
    </tableColumn>
    <tableColumn id="13" xr3:uid="{D4D22E54-EC23-4AC0-B9BD-31572C5BA1C1}" uniqueName="13" name="Hour" queryTableFieldId="13" dataDxfId="20">
      <calculatedColumnFormula>HOUR(transactions[[#This Row],[timestamp]])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136FE-1BA9-4C1E-932A-365947058D14}" name="fraud_dashboard_summary" displayName="fraud_dashboard_summary" ref="A1:F141" tableType="queryTable" totalsRowShown="0">
  <autoFilter ref="A1:F141" xr:uid="{8F2136FE-1BA9-4C1E-932A-365947058D14}"/>
  <tableColumns count="6">
    <tableColumn id="1" xr3:uid="{647D79D6-50D3-4A34-A42C-889EAF20F388}" uniqueName="1" name="location" queryTableFieldId="1" dataDxfId="19"/>
    <tableColumn id="2" xr3:uid="{3BA58F10-A4F0-4813-9755-9B72A22947D3}" uniqueName="2" name="merchant" queryTableFieldId="2" dataDxfId="18"/>
    <tableColumn id="3" xr3:uid="{28112659-4BCF-4BED-8BBA-C1FC05CDAE53}" uniqueName="3" name="device_type" queryTableFieldId="3" dataDxfId="17"/>
    <tableColumn id="4" xr3:uid="{1B212C52-B9F2-4401-9164-68C53215A765}" uniqueName="4" name="total_txns" queryTableFieldId="4"/>
    <tableColumn id="5" xr3:uid="{64575CA8-B34A-406F-B165-66A9B308E9EC}" uniqueName="5" name="total_frauds" queryTableFieldId="5"/>
    <tableColumn id="6" xr3:uid="{7CE41D88-560D-41C7-B5D6-6B3965E4FFC0}" uniqueName="6" name="fraud_rate_pct" queryTableField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EE461C-B906-400F-A6A0-147D45D13C8E}" name="Table8" displayName="Table8" ref="I1:O2" totalsRowShown="0">
  <autoFilter ref="I1:O2" xr:uid="{A3EE461C-B906-400F-A6A0-147D45D13C8E}"/>
  <tableColumns count="7">
    <tableColumn id="1" xr3:uid="{11AEFE08-E621-4176-9161-2559B5E0A249}" name="Total Transactions">
      <calculatedColumnFormula>COUNTA(transactions[transaction_id])</calculatedColumnFormula>
    </tableColumn>
    <tableColumn id="2" xr3:uid="{0110DE07-8576-4731-9CCE-037A8055511F}" name="Total Frauds">
      <calculatedColumnFormula>COUNTIF(transactions[is_fraud], "Yes")</calculatedColumnFormula>
    </tableColumn>
    <tableColumn id="3" xr3:uid="{D6E74FA5-46D8-427E-9D5C-3AA5CF03D499}" name="Total Transaction Amt." dataDxfId="16">
      <calculatedColumnFormula>SUM(transactions[amount])</calculatedColumnFormula>
    </tableColumn>
    <tableColumn id="4" xr3:uid="{3E3616D3-8EC2-42AD-BA75-40BECA2505F9}" name="Total Fraud Amount" dataDxfId="15">
      <calculatedColumnFormula>SUMIF(transactions[is_fraud],"Yes",transactions[amount])</calculatedColumnFormula>
    </tableColumn>
    <tableColumn id="5" xr3:uid="{FB035701-2589-489D-84F4-B93A7EA9375B}" name="Average Fraud Rate (%)_x0009_" dataDxfId="14">
      <calculatedColumnFormula>(J2/I2)</calculatedColumnFormula>
    </tableColumn>
    <tableColumn id="6" xr3:uid="{FD2E8E63-772E-4096-9C22-4B4F8EEE9F3F}" name="Average Fraud Transaction" dataDxfId="13">
      <calculatedColumnFormula>AVERAGEIF(transactions[is_fraud],"Yes",transactions[amount])</calculatedColumnFormula>
    </tableColumn>
    <tableColumn id="7" xr3:uid="{3BE7579E-085F-473D-A604-6F240CEF799C}" name="Avg. Transaction" dataDxfId="12">
      <calculatedColumnFormula>AVERAGE(transactions[amount])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F13E8C-602B-4E14-A73D-D64B4EE5A5E5}" name="Table9" displayName="Table9" ref="I6:L15" totalsRowShown="0">
  <autoFilter ref="I6:L15" xr:uid="{9AF13E8C-602B-4E14-A73D-D64B4EE5A5E5}"/>
  <tableColumns count="4">
    <tableColumn id="1" xr3:uid="{45A4754C-A603-4833-9C08-4B143238BF21}" name="Cities"/>
    <tableColumn id="2" xr3:uid="{EA855A41-E863-42F1-BD47-7B1170B0578F}" name="Total Transaction"/>
    <tableColumn id="3" xr3:uid="{14EB49FE-F23E-4002-8A1F-A9B56EE4D69C}" name="Fraud Transaction"/>
    <tableColumn id="4" xr3:uid="{BD207053-F1BA-4AB7-8AF0-DF2C6F9BE57C}" name="Fraud Rate" dataDxfId="11">
      <calculatedColumnFormula>K7/J7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68505B-7DD3-4655-99F0-8C475D779795}" name="transactions_with_flag" displayName="transactions_with_flag" ref="A1:K251" tableType="queryTable" totalsRowShown="0">
  <autoFilter ref="A1:K251" xr:uid="{4968505B-7DD3-4655-99F0-8C475D779795}"/>
  <tableColumns count="11">
    <tableColumn id="1" xr3:uid="{81AC3D26-6EE4-497D-ACCE-D9639894C888}" uniqueName="1" name="transaction_id" queryTableFieldId="1" dataDxfId="10"/>
    <tableColumn id="2" xr3:uid="{204374D5-B691-46AF-9B21-C2B1E33A102F}" uniqueName="2" name="customer_id" queryTableFieldId="2" dataDxfId="9"/>
    <tableColumn id="3" xr3:uid="{05A06F53-81B1-4FFC-BB5F-F1654167637C}" uniqueName="3" name="amount" queryTableFieldId="3"/>
    <tableColumn id="4" xr3:uid="{02D216F7-647B-4E36-A398-D785E5775498}" uniqueName="4" name="timestamp" queryTableFieldId="4" dataDxfId="8"/>
    <tableColumn id="5" xr3:uid="{855A63A2-8EFC-40E6-9209-C88691E8AB50}" uniqueName="5" name="location" queryTableFieldId="5" dataDxfId="7"/>
    <tableColumn id="6" xr3:uid="{2086CE54-74DF-41A2-9384-E0E361EF78B7}" uniqueName="6" name="merchant" queryTableFieldId="6" dataDxfId="6"/>
    <tableColumn id="7" xr3:uid="{ABC5550D-73C5-4FB0-B220-A789C9428383}" uniqueName="7" name="is_foreign" queryTableFieldId="7" dataDxfId="5"/>
    <tableColumn id="8" xr3:uid="{4B20AC5C-359B-45F2-85D5-4CF8D3ADA39A}" uniqueName="8" name="is_high_risk_country" queryTableFieldId="8" dataDxfId="4"/>
    <tableColumn id="9" xr3:uid="{5CF34A17-EE28-4209-AB27-6E9E68BF2750}" uniqueName="9" name="device_type" queryTableFieldId="9" dataDxfId="3"/>
    <tableColumn id="10" xr3:uid="{9F5ACA71-C1B0-4ACD-81ED-6A7AB2B063F9}" uniqueName="10" name="is_fraud" queryTableFieldId="10" dataDxfId="2"/>
    <tableColumn id="11" xr3:uid="{A4FA4019-4187-4904-8943-A34CE9BD50B5}" uniqueName="11" name="fraud_flag" queryTableFieldId="11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1EA5B7-348F-46C1-8BD1-15FEE695A006}" name="rule_based_suspects" displayName="rule_based_suspects" ref="A1:A191" tableType="queryTable" totalsRowShown="0">
  <autoFilter ref="A1:A191" xr:uid="{3B1EA5B7-348F-46C1-8BD1-15FEE695A006}"/>
  <tableColumns count="1">
    <tableColumn id="1" xr3:uid="{ADB1811D-19A7-467E-AF72-47CB88895F80}" uniqueName="1" name="transaction_id" queryTableFieldId="1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7BA634-47B7-4A9D-8246-7E74FA5781C0}" name="combine" displayName="combine" ref="A1:E2" tableType="queryTable" totalsRowShown="0">
  <autoFilter ref="A1:E2" xr:uid="{457BA634-47B7-4A9D-8246-7E74FA5781C0}"/>
  <tableColumns count="5">
    <tableColumn id="1" xr3:uid="{0E6C1E61-6142-42F7-A017-FA59675D537D}" uniqueName="1" name="total_transactions" queryTableFieldId="1"/>
    <tableColumn id="2" xr3:uid="{32E057B6-FF7A-4C62-817C-FCA7FA50C2DB}" uniqueName="2" name="actual_frauds" queryTableFieldId="2"/>
    <tableColumn id="3" xr3:uid="{994AE93A-D1D5-4304-A8F1-8DD9516F07D6}" uniqueName="3" name="flagged_as_fraud" queryTableFieldId="3"/>
    <tableColumn id="4" xr3:uid="{6873456B-8274-45E1-8E96-9DCE6C03CC31}" uniqueName="4" name="true_positives" queryTableFieldId="4"/>
    <tableColumn id="5" xr3:uid="{C188A0B2-3269-459D-AB3A-F2B12DE1B6A8}" uniqueName="5" name="missed_frauds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497712-1AF8-45BD-BFA1-1AC1028C2503}" name="timeanalysis" displayName="timeanalysis" ref="A1:B25" tableType="queryTable" totalsRowShown="0">
  <autoFilter ref="A1:B25" xr:uid="{5F497712-1AF8-45BD-BFA1-1AC1028C2503}"/>
  <tableColumns count="2">
    <tableColumn id="1" xr3:uid="{19055288-51D4-44C6-BC6E-1A71E9C85F54}" uniqueName="1" name="txn_hour" queryTableFieldId="1"/>
    <tableColumn id="2" xr3:uid="{9517A6B6-AEE0-42DB-BCAE-F64FB6D75D7B}" uniqueName="2" name="fraud_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9AF4-7011-4249-9901-CBFD2AA17E9D}">
  <dimension ref="A1:M251"/>
  <sheetViews>
    <sheetView workbookViewId="0">
      <selection activeCell="F16" sqref="F16"/>
    </sheetView>
  </sheetViews>
  <sheetFormatPr defaultRowHeight="14.4" x14ac:dyDescent="0.3"/>
  <cols>
    <col min="1" max="1" width="4.77734375" bestFit="1" customWidth="1"/>
    <col min="2" max="2" width="15.33203125" bestFit="1" customWidth="1"/>
    <col min="3" max="3" width="13.6640625" bestFit="1" customWidth="1"/>
    <col min="4" max="4" width="9.88671875" bestFit="1" customWidth="1"/>
    <col min="5" max="5" width="15.44140625" bestFit="1" customWidth="1"/>
    <col min="6" max="6" width="10" bestFit="1" customWidth="1"/>
    <col min="7" max="7" width="11.33203125" bestFit="1" customWidth="1"/>
    <col min="8" max="8" width="11.44140625" bestFit="1" customWidth="1"/>
    <col min="9" max="9" width="20.77734375" bestFit="1" customWidth="1"/>
    <col min="10" max="10" width="13.44140625" bestFit="1" customWidth="1"/>
    <col min="11" max="11" width="10" bestFit="1" customWidth="1"/>
    <col min="12" max="12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351</v>
      </c>
      <c r="M1" t="s">
        <v>367</v>
      </c>
    </row>
    <row r="2" spans="1:13" x14ac:dyDescent="0.3">
      <c r="A2">
        <v>1</v>
      </c>
      <c r="B2" t="s">
        <v>11</v>
      </c>
      <c r="C2" t="s">
        <v>12</v>
      </c>
      <c r="D2">
        <v>14692</v>
      </c>
      <c r="E2" s="1">
        <v>45839.035416666666</v>
      </c>
      <c r="F2" t="s">
        <v>13</v>
      </c>
      <c r="G2" t="s">
        <v>14</v>
      </c>
      <c r="H2" t="s">
        <v>15</v>
      </c>
      <c r="I2" t="s">
        <v>15</v>
      </c>
      <c r="J2" t="s">
        <v>16</v>
      </c>
      <c r="K2" t="s">
        <v>15</v>
      </c>
      <c r="L2">
        <f>IF(transactions[[#This Row],[is_fraud]]="Yes",1,0)</f>
        <v>1</v>
      </c>
      <c r="M2">
        <f>HOUR(transactions[[#This Row],[timestamp]])</f>
        <v>0</v>
      </c>
    </row>
    <row r="3" spans="1:13" x14ac:dyDescent="0.3">
      <c r="A3">
        <v>2</v>
      </c>
      <c r="B3" t="s">
        <v>17</v>
      </c>
      <c r="C3" t="s">
        <v>18</v>
      </c>
      <c r="D3">
        <v>36571</v>
      </c>
      <c r="E3" s="1">
        <v>45839.599305555559</v>
      </c>
      <c r="F3" t="s">
        <v>13</v>
      </c>
      <c r="G3" t="s">
        <v>19</v>
      </c>
      <c r="H3" t="s">
        <v>15</v>
      </c>
      <c r="I3" t="s">
        <v>15</v>
      </c>
      <c r="J3" t="s">
        <v>20</v>
      </c>
      <c r="K3" t="s">
        <v>15</v>
      </c>
      <c r="L3">
        <f>IF(transactions[[#This Row],[is_fraud]]="Yes",1,0)</f>
        <v>1</v>
      </c>
      <c r="M3">
        <f>HOUR(transactions[[#This Row],[timestamp]])</f>
        <v>14</v>
      </c>
    </row>
    <row r="4" spans="1:13" x14ac:dyDescent="0.3">
      <c r="A4">
        <v>3</v>
      </c>
      <c r="B4" t="s">
        <v>21</v>
      </c>
      <c r="C4" t="s">
        <v>22</v>
      </c>
      <c r="D4">
        <v>6926</v>
      </c>
      <c r="E4" s="1">
        <v>45839.49722222222</v>
      </c>
      <c r="F4" t="s">
        <v>23</v>
      </c>
      <c r="G4" t="s">
        <v>19</v>
      </c>
      <c r="H4" t="s">
        <v>24</v>
      </c>
      <c r="I4" t="s">
        <v>24</v>
      </c>
      <c r="J4" t="s">
        <v>25</v>
      </c>
      <c r="K4" t="s">
        <v>15</v>
      </c>
      <c r="L4">
        <f>IF(transactions[[#This Row],[is_fraud]]="Yes",1,0)</f>
        <v>1</v>
      </c>
      <c r="M4">
        <f>HOUR(transactions[[#This Row],[timestamp]])</f>
        <v>11</v>
      </c>
    </row>
    <row r="5" spans="1:13" x14ac:dyDescent="0.3">
      <c r="A5">
        <v>4</v>
      </c>
      <c r="B5" t="s">
        <v>26</v>
      </c>
      <c r="C5" t="s">
        <v>27</v>
      </c>
      <c r="D5">
        <v>88796</v>
      </c>
      <c r="E5" s="1">
        <v>45839.775000000001</v>
      </c>
      <c r="F5" t="s">
        <v>28</v>
      </c>
      <c r="G5" t="s">
        <v>29</v>
      </c>
      <c r="H5" t="s">
        <v>24</v>
      </c>
      <c r="I5" t="s">
        <v>24</v>
      </c>
      <c r="J5" t="s">
        <v>16</v>
      </c>
      <c r="K5" t="s">
        <v>15</v>
      </c>
      <c r="L5">
        <f>IF(transactions[[#This Row],[is_fraud]]="Yes",1,0)</f>
        <v>1</v>
      </c>
      <c r="M5">
        <f>HOUR(transactions[[#This Row],[timestamp]])</f>
        <v>18</v>
      </c>
    </row>
    <row r="6" spans="1:13" x14ac:dyDescent="0.3">
      <c r="A6">
        <v>5</v>
      </c>
      <c r="B6" t="s">
        <v>30</v>
      </c>
      <c r="C6" t="s">
        <v>31</v>
      </c>
      <c r="D6">
        <v>32511</v>
      </c>
      <c r="E6" s="1">
        <v>45839.283333333333</v>
      </c>
      <c r="F6" t="s">
        <v>32</v>
      </c>
      <c r="G6" t="s">
        <v>33</v>
      </c>
      <c r="H6" t="s">
        <v>24</v>
      </c>
      <c r="I6" t="s">
        <v>24</v>
      </c>
      <c r="J6" t="s">
        <v>16</v>
      </c>
      <c r="K6" t="s">
        <v>24</v>
      </c>
      <c r="L6">
        <f>IF(transactions[[#This Row],[is_fraud]]="Yes",1,0)</f>
        <v>0</v>
      </c>
      <c r="M6">
        <f>HOUR(transactions[[#This Row],[timestamp]])</f>
        <v>6</v>
      </c>
    </row>
    <row r="7" spans="1:13" x14ac:dyDescent="0.3">
      <c r="A7">
        <v>6</v>
      </c>
      <c r="B7" t="s">
        <v>34</v>
      </c>
      <c r="C7" t="s">
        <v>35</v>
      </c>
      <c r="D7">
        <v>30595</v>
      </c>
      <c r="E7" s="1">
        <v>45839.718055555553</v>
      </c>
      <c r="F7" t="s">
        <v>32</v>
      </c>
      <c r="G7" t="s">
        <v>14</v>
      </c>
      <c r="H7" t="s">
        <v>24</v>
      </c>
      <c r="I7" t="s">
        <v>24</v>
      </c>
      <c r="J7" t="s">
        <v>25</v>
      </c>
      <c r="K7" t="s">
        <v>24</v>
      </c>
      <c r="L7">
        <f>IF(transactions[[#This Row],[is_fraud]]="Yes",1,0)</f>
        <v>0</v>
      </c>
      <c r="M7">
        <f>HOUR(transactions[[#This Row],[timestamp]])</f>
        <v>17</v>
      </c>
    </row>
    <row r="8" spans="1:13" x14ac:dyDescent="0.3">
      <c r="A8">
        <v>7</v>
      </c>
      <c r="B8" t="s">
        <v>36</v>
      </c>
      <c r="C8" t="s">
        <v>37</v>
      </c>
      <c r="D8">
        <v>15093</v>
      </c>
      <c r="E8" s="1">
        <v>45839.802083333336</v>
      </c>
      <c r="F8" t="s">
        <v>23</v>
      </c>
      <c r="G8" t="s">
        <v>38</v>
      </c>
      <c r="H8" t="s">
        <v>24</v>
      </c>
      <c r="I8" t="s">
        <v>24</v>
      </c>
      <c r="J8" t="s">
        <v>25</v>
      </c>
      <c r="K8" t="s">
        <v>24</v>
      </c>
      <c r="L8">
        <f>IF(transactions[[#This Row],[is_fraud]]="Yes",1,0)</f>
        <v>0</v>
      </c>
      <c r="M8">
        <f>HOUR(transactions[[#This Row],[timestamp]])</f>
        <v>19</v>
      </c>
    </row>
    <row r="9" spans="1:13" x14ac:dyDescent="0.3">
      <c r="A9">
        <v>8</v>
      </c>
      <c r="B9" t="s">
        <v>39</v>
      </c>
      <c r="C9" t="s">
        <v>22</v>
      </c>
      <c r="D9">
        <v>55087</v>
      </c>
      <c r="E9" s="1">
        <v>45839.313194444447</v>
      </c>
      <c r="F9" t="s">
        <v>40</v>
      </c>
      <c r="G9" t="s">
        <v>41</v>
      </c>
      <c r="H9" t="s">
        <v>15</v>
      </c>
      <c r="I9" t="s">
        <v>24</v>
      </c>
      <c r="J9" t="s">
        <v>16</v>
      </c>
      <c r="K9" t="s">
        <v>15</v>
      </c>
      <c r="L9">
        <f>IF(transactions[[#This Row],[is_fraud]]="Yes",1,0)</f>
        <v>1</v>
      </c>
      <c r="M9">
        <f>HOUR(transactions[[#This Row],[timestamp]])</f>
        <v>7</v>
      </c>
    </row>
    <row r="10" spans="1:13" x14ac:dyDescent="0.3">
      <c r="A10">
        <v>9</v>
      </c>
      <c r="B10" t="s">
        <v>42</v>
      </c>
      <c r="C10" t="s">
        <v>43</v>
      </c>
      <c r="D10">
        <v>22092</v>
      </c>
      <c r="E10" s="1">
        <v>45839.861111111109</v>
      </c>
      <c r="F10" t="s">
        <v>28</v>
      </c>
      <c r="G10" t="s">
        <v>33</v>
      </c>
      <c r="H10" t="s">
        <v>24</v>
      </c>
      <c r="I10" t="s">
        <v>24</v>
      </c>
      <c r="J10" t="s">
        <v>20</v>
      </c>
      <c r="K10" t="s">
        <v>24</v>
      </c>
      <c r="L10">
        <f>IF(transactions[[#This Row],[is_fraud]]="Yes",1,0)</f>
        <v>0</v>
      </c>
      <c r="M10">
        <f>HOUR(transactions[[#This Row],[timestamp]])</f>
        <v>20</v>
      </c>
    </row>
    <row r="11" spans="1:13" x14ac:dyDescent="0.3">
      <c r="A11">
        <v>10</v>
      </c>
      <c r="B11" t="s">
        <v>44</v>
      </c>
      <c r="C11" t="s">
        <v>45</v>
      </c>
      <c r="D11">
        <v>91606</v>
      </c>
      <c r="E11" s="1">
        <v>45839.600694444445</v>
      </c>
      <c r="F11" t="s">
        <v>46</v>
      </c>
      <c r="G11" t="s">
        <v>41</v>
      </c>
      <c r="H11" t="s">
        <v>15</v>
      </c>
      <c r="I11" t="s">
        <v>15</v>
      </c>
      <c r="J11" t="s">
        <v>16</v>
      </c>
      <c r="K11" t="s">
        <v>15</v>
      </c>
      <c r="L11">
        <f>IF(transactions[[#This Row],[is_fraud]]="Yes",1,0)</f>
        <v>1</v>
      </c>
      <c r="M11">
        <f>HOUR(transactions[[#This Row],[timestamp]])</f>
        <v>14</v>
      </c>
    </row>
    <row r="12" spans="1:13" x14ac:dyDescent="0.3">
      <c r="A12">
        <v>11</v>
      </c>
      <c r="B12" t="s">
        <v>47</v>
      </c>
      <c r="C12" t="s">
        <v>31</v>
      </c>
      <c r="D12">
        <v>40988</v>
      </c>
      <c r="E12" s="1">
        <v>45839.818749999999</v>
      </c>
      <c r="F12" t="s">
        <v>48</v>
      </c>
      <c r="G12" t="s">
        <v>29</v>
      </c>
      <c r="H12" t="s">
        <v>15</v>
      </c>
      <c r="I12" t="s">
        <v>15</v>
      </c>
      <c r="J12" t="s">
        <v>25</v>
      </c>
      <c r="K12" t="s">
        <v>15</v>
      </c>
      <c r="L12">
        <f>IF(transactions[[#This Row],[is_fraud]]="Yes",1,0)</f>
        <v>1</v>
      </c>
      <c r="M12">
        <f>HOUR(transactions[[#This Row],[timestamp]])</f>
        <v>19</v>
      </c>
    </row>
    <row r="13" spans="1:13" x14ac:dyDescent="0.3">
      <c r="A13">
        <v>12</v>
      </c>
      <c r="B13" t="s">
        <v>49</v>
      </c>
      <c r="C13" t="s">
        <v>50</v>
      </c>
      <c r="D13">
        <v>44218</v>
      </c>
      <c r="E13" s="1">
        <v>45839.145138888889</v>
      </c>
      <c r="F13" t="s">
        <v>28</v>
      </c>
      <c r="G13" t="s">
        <v>29</v>
      </c>
      <c r="H13" t="s">
        <v>24</v>
      </c>
      <c r="I13" t="s">
        <v>24</v>
      </c>
      <c r="J13" t="s">
        <v>16</v>
      </c>
      <c r="K13" t="s">
        <v>15</v>
      </c>
      <c r="L13">
        <f>IF(transactions[[#This Row],[is_fraud]]="Yes",1,0)</f>
        <v>1</v>
      </c>
      <c r="M13">
        <f>HOUR(transactions[[#This Row],[timestamp]])</f>
        <v>3</v>
      </c>
    </row>
    <row r="14" spans="1:13" x14ac:dyDescent="0.3">
      <c r="A14">
        <v>13</v>
      </c>
      <c r="B14" t="s">
        <v>51</v>
      </c>
      <c r="C14" t="s">
        <v>52</v>
      </c>
      <c r="D14">
        <v>90620</v>
      </c>
      <c r="E14" s="1">
        <v>45839.89166666667</v>
      </c>
      <c r="F14" t="s">
        <v>23</v>
      </c>
      <c r="G14" t="s">
        <v>19</v>
      </c>
      <c r="H14" t="s">
        <v>24</v>
      </c>
      <c r="I14" t="s">
        <v>24</v>
      </c>
      <c r="J14" t="s">
        <v>25</v>
      </c>
      <c r="K14" t="s">
        <v>15</v>
      </c>
      <c r="L14">
        <f>IF(transactions[[#This Row],[is_fraud]]="Yes",1,0)</f>
        <v>1</v>
      </c>
      <c r="M14">
        <f>HOUR(transactions[[#This Row],[timestamp]])</f>
        <v>21</v>
      </c>
    </row>
    <row r="15" spans="1:13" x14ac:dyDescent="0.3">
      <c r="A15">
        <v>14</v>
      </c>
      <c r="B15" t="s">
        <v>53</v>
      </c>
      <c r="C15" t="s">
        <v>54</v>
      </c>
      <c r="D15">
        <v>79231</v>
      </c>
      <c r="E15" s="1">
        <v>45839.375694444447</v>
      </c>
      <c r="F15" t="s">
        <v>32</v>
      </c>
      <c r="G15" t="s">
        <v>38</v>
      </c>
      <c r="H15" t="s">
        <v>24</v>
      </c>
      <c r="I15" t="s">
        <v>24</v>
      </c>
      <c r="J15" t="s">
        <v>25</v>
      </c>
      <c r="K15" t="s">
        <v>15</v>
      </c>
      <c r="L15">
        <f>IF(transactions[[#This Row],[is_fraud]]="Yes",1,0)</f>
        <v>1</v>
      </c>
      <c r="M15">
        <f>HOUR(transactions[[#This Row],[timestamp]])</f>
        <v>9</v>
      </c>
    </row>
    <row r="16" spans="1:13" x14ac:dyDescent="0.3">
      <c r="A16">
        <v>15</v>
      </c>
      <c r="B16" t="s">
        <v>55</v>
      </c>
      <c r="C16" t="s">
        <v>56</v>
      </c>
      <c r="D16">
        <v>78797</v>
      </c>
      <c r="E16" s="1">
        <v>45839.171527777777</v>
      </c>
      <c r="F16" t="s">
        <v>32</v>
      </c>
      <c r="G16" t="s">
        <v>57</v>
      </c>
      <c r="H16" t="s">
        <v>24</v>
      </c>
      <c r="I16" t="s">
        <v>24</v>
      </c>
      <c r="J16" t="s">
        <v>25</v>
      </c>
      <c r="K16" t="s">
        <v>15</v>
      </c>
      <c r="L16">
        <f>IF(transactions[[#This Row],[is_fraud]]="Yes",1,0)</f>
        <v>1</v>
      </c>
      <c r="M16">
        <f>HOUR(transactions[[#This Row],[timestamp]])</f>
        <v>4</v>
      </c>
    </row>
    <row r="17" spans="1:13" x14ac:dyDescent="0.3">
      <c r="A17">
        <v>16</v>
      </c>
      <c r="B17" t="s">
        <v>58</v>
      </c>
      <c r="C17" t="s">
        <v>18</v>
      </c>
      <c r="D17">
        <v>10428</v>
      </c>
      <c r="E17" s="1">
        <v>45839.784722222219</v>
      </c>
      <c r="F17" t="s">
        <v>13</v>
      </c>
      <c r="G17" t="s">
        <v>57</v>
      </c>
      <c r="H17" t="s">
        <v>15</v>
      </c>
      <c r="I17" t="s">
        <v>15</v>
      </c>
      <c r="J17" t="s">
        <v>25</v>
      </c>
      <c r="K17" t="s">
        <v>15</v>
      </c>
      <c r="L17">
        <f>IF(transactions[[#This Row],[is_fraud]]="Yes",1,0)</f>
        <v>1</v>
      </c>
      <c r="M17">
        <f>HOUR(transactions[[#This Row],[timestamp]])</f>
        <v>18</v>
      </c>
    </row>
    <row r="18" spans="1:13" x14ac:dyDescent="0.3">
      <c r="A18">
        <v>17</v>
      </c>
      <c r="B18" t="s">
        <v>59</v>
      </c>
      <c r="C18" t="s">
        <v>43</v>
      </c>
      <c r="D18">
        <v>9138</v>
      </c>
      <c r="E18" s="1">
        <v>45839.719444444447</v>
      </c>
      <c r="F18" t="s">
        <v>46</v>
      </c>
      <c r="G18" t="s">
        <v>60</v>
      </c>
      <c r="H18" t="s">
        <v>15</v>
      </c>
      <c r="I18" t="s">
        <v>15</v>
      </c>
      <c r="J18" t="s">
        <v>20</v>
      </c>
      <c r="K18" t="s">
        <v>24</v>
      </c>
      <c r="L18">
        <f>IF(transactions[[#This Row],[is_fraud]]="Yes",1,0)</f>
        <v>0</v>
      </c>
      <c r="M18">
        <f>HOUR(transactions[[#This Row],[timestamp]])</f>
        <v>17</v>
      </c>
    </row>
    <row r="19" spans="1:13" x14ac:dyDescent="0.3">
      <c r="A19">
        <v>18</v>
      </c>
      <c r="B19" t="s">
        <v>61</v>
      </c>
      <c r="C19" t="s">
        <v>62</v>
      </c>
      <c r="D19">
        <v>6106</v>
      </c>
      <c r="E19" s="1">
        <v>45839.94027777778</v>
      </c>
      <c r="F19" t="s">
        <v>23</v>
      </c>
      <c r="G19" t="s">
        <v>41</v>
      </c>
      <c r="H19" t="s">
        <v>24</v>
      </c>
      <c r="I19" t="s">
        <v>24</v>
      </c>
      <c r="J19" t="s">
        <v>16</v>
      </c>
      <c r="K19" t="s">
        <v>24</v>
      </c>
      <c r="L19">
        <f>IF(transactions[[#This Row],[is_fraud]]="Yes",1,0)</f>
        <v>0</v>
      </c>
      <c r="M19">
        <f>HOUR(transactions[[#This Row],[timestamp]])</f>
        <v>22</v>
      </c>
    </row>
    <row r="20" spans="1:13" x14ac:dyDescent="0.3">
      <c r="A20">
        <v>19</v>
      </c>
      <c r="B20" t="s">
        <v>63</v>
      </c>
      <c r="C20" t="s">
        <v>27</v>
      </c>
      <c r="D20">
        <v>56922</v>
      </c>
      <c r="E20" s="1">
        <v>45839.51458333333</v>
      </c>
      <c r="F20" t="s">
        <v>40</v>
      </c>
      <c r="G20" t="s">
        <v>33</v>
      </c>
      <c r="H20" t="s">
        <v>15</v>
      </c>
      <c r="I20" t="s">
        <v>24</v>
      </c>
      <c r="J20" t="s">
        <v>20</v>
      </c>
      <c r="K20" t="s">
        <v>15</v>
      </c>
      <c r="L20">
        <f>IF(transactions[[#This Row],[is_fraud]]="Yes",1,0)</f>
        <v>1</v>
      </c>
      <c r="M20">
        <f>HOUR(transactions[[#This Row],[timestamp]])</f>
        <v>12</v>
      </c>
    </row>
    <row r="21" spans="1:13" x14ac:dyDescent="0.3">
      <c r="A21">
        <v>20</v>
      </c>
      <c r="B21" t="s">
        <v>64</v>
      </c>
      <c r="C21" t="s">
        <v>27</v>
      </c>
      <c r="D21">
        <v>49923</v>
      </c>
      <c r="E21" s="1">
        <v>45839.395138888889</v>
      </c>
      <c r="F21" t="s">
        <v>40</v>
      </c>
      <c r="G21" t="s">
        <v>57</v>
      </c>
      <c r="H21" t="s">
        <v>15</v>
      </c>
      <c r="I21" t="s">
        <v>24</v>
      </c>
      <c r="J21" t="s">
        <v>16</v>
      </c>
      <c r="K21" t="s">
        <v>24</v>
      </c>
      <c r="L21">
        <f>IF(transactions[[#This Row],[is_fraud]]="Yes",1,0)</f>
        <v>0</v>
      </c>
      <c r="M21">
        <f>HOUR(transactions[[#This Row],[timestamp]])</f>
        <v>9</v>
      </c>
    </row>
    <row r="22" spans="1:13" x14ac:dyDescent="0.3">
      <c r="A22">
        <v>21</v>
      </c>
      <c r="B22" t="s">
        <v>65</v>
      </c>
      <c r="C22" t="s">
        <v>35</v>
      </c>
      <c r="D22">
        <v>87941</v>
      </c>
      <c r="E22" s="1">
        <v>45839.379166666666</v>
      </c>
      <c r="F22" t="s">
        <v>28</v>
      </c>
      <c r="G22" t="s">
        <v>33</v>
      </c>
      <c r="H22" t="s">
        <v>24</v>
      </c>
      <c r="I22" t="s">
        <v>24</v>
      </c>
      <c r="J22" t="s">
        <v>25</v>
      </c>
      <c r="K22" t="s">
        <v>15</v>
      </c>
      <c r="L22">
        <f>IF(transactions[[#This Row],[is_fraud]]="Yes",1,0)</f>
        <v>1</v>
      </c>
      <c r="M22">
        <f>HOUR(transactions[[#This Row],[timestamp]])</f>
        <v>9</v>
      </c>
    </row>
    <row r="23" spans="1:13" x14ac:dyDescent="0.3">
      <c r="A23">
        <v>22</v>
      </c>
      <c r="B23" t="s">
        <v>66</v>
      </c>
      <c r="C23" t="s">
        <v>67</v>
      </c>
      <c r="D23">
        <v>85356</v>
      </c>
      <c r="E23" s="1">
        <v>45839.384027777778</v>
      </c>
      <c r="F23" t="s">
        <v>40</v>
      </c>
      <c r="G23" t="s">
        <v>38</v>
      </c>
      <c r="H23" t="s">
        <v>15</v>
      </c>
      <c r="I23" t="s">
        <v>24</v>
      </c>
      <c r="J23" t="s">
        <v>20</v>
      </c>
      <c r="K23" t="s">
        <v>24</v>
      </c>
      <c r="L23">
        <f>IF(transactions[[#This Row],[is_fraud]]="Yes",1,0)</f>
        <v>0</v>
      </c>
      <c r="M23">
        <f>HOUR(transactions[[#This Row],[timestamp]])</f>
        <v>9</v>
      </c>
    </row>
    <row r="24" spans="1:13" x14ac:dyDescent="0.3">
      <c r="A24">
        <v>23</v>
      </c>
      <c r="B24" t="s">
        <v>68</v>
      </c>
      <c r="C24" t="s">
        <v>45</v>
      </c>
      <c r="D24">
        <v>60689</v>
      </c>
      <c r="E24" s="1">
        <v>45839.539583333331</v>
      </c>
      <c r="F24" t="s">
        <v>13</v>
      </c>
      <c r="G24" t="s">
        <v>14</v>
      </c>
      <c r="H24" t="s">
        <v>15</v>
      </c>
      <c r="I24" t="s">
        <v>15</v>
      </c>
      <c r="J24" t="s">
        <v>25</v>
      </c>
      <c r="K24" t="s">
        <v>15</v>
      </c>
      <c r="L24">
        <f>IF(transactions[[#This Row],[is_fraud]]="Yes",1,0)</f>
        <v>1</v>
      </c>
      <c r="M24">
        <f>HOUR(transactions[[#This Row],[timestamp]])</f>
        <v>12</v>
      </c>
    </row>
    <row r="25" spans="1:13" x14ac:dyDescent="0.3">
      <c r="A25">
        <v>24</v>
      </c>
      <c r="B25" t="s">
        <v>69</v>
      </c>
      <c r="C25" t="s">
        <v>70</v>
      </c>
      <c r="D25">
        <v>7431</v>
      </c>
      <c r="E25" s="1">
        <v>45839.325694444444</v>
      </c>
      <c r="F25" t="s">
        <v>32</v>
      </c>
      <c r="G25" t="s">
        <v>57</v>
      </c>
      <c r="H25" t="s">
        <v>24</v>
      </c>
      <c r="I25" t="s">
        <v>24</v>
      </c>
      <c r="J25" t="s">
        <v>20</v>
      </c>
      <c r="K25" t="s">
        <v>24</v>
      </c>
      <c r="L25">
        <f>IF(transactions[[#This Row],[is_fraud]]="Yes",1,0)</f>
        <v>0</v>
      </c>
      <c r="M25">
        <f>HOUR(transactions[[#This Row],[timestamp]])</f>
        <v>7</v>
      </c>
    </row>
    <row r="26" spans="1:13" x14ac:dyDescent="0.3">
      <c r="A26">
        <v>25</v>
      </c>
      <c r="B26" t="s">
        <v>71</v>
      </c>
      <c r="C26" t="s">
        <v>52</v>
      </c>
      <c r="D26">
        <v>35279</v>
      </c>
      <c r="E26" s="1">
        <v>45839.458333333336</v>
      </c>
      <c r="F26" t="s">
        <v>23</v>
      </c>
      <c r="G26" t="s">
        <v>19</v>
      </c>
      <c r="H26" t="s">
        <v>24</v>
      </c>
      <c r="I26" t="s">
        <v>24</v>
      </c>
      <c r="J26" t="s">
        <v>20</v>
      </c>
      <c r="K26" t="s">
        <v>24</v>
      </c>
      <c r="L26">
        <f>IF(transactions[[#This Row],[is_fraud]]="Yes",1,0)</f>
        <v>0</v>
      </c>
      <c r="M26">
        <f>HOUR(transactions[[#This Row],[timestamp]])</f>
        <v>11</v>
      </c>
    </row>
    <row r="27" spans="1:13" x14ac:dyDescent="0.3">
      <c r="A27">
        <v>26</v>
      </c>
      <c r="B27" t="s">
        <v>72</v>
      </c>
      <c r="C27" t="s">
        <v>35</v>
      </c>
      <c r="D27">
        <v>74441</v>
      </c>
      <c r="E27" s="1">
        <v>45839.447222222225</v>
      </c>
      <c r="F27" t="s">
        <v>23</v>
      </c>
      <c r="G27" t="s">
        <v>38</v>
      </c>
      <c r="H27" t="s">
        <v>24</v>
      </c>
      <c r="I27" t="s">
        <v>24</v>
      </c>
      <c r="J27" t="s">
        <v>20</v>
      </c>
      <c r="K27" t="s">
        <v>24</v>
      </c>
      <c r="L27">
        <f>IF(transactions[[#This Row],[is_fraud]]="Yes",1,0)</f>
        <v>0</v>
      </c>
      <c r="M27">
        <f>HOUR(transactions[[#This Row],[timestamp]])</f>
        <v>10</v>
      </c>
    </row>
    <row r="28" spans="1:13" x14ac:dyDescent="0.3">
      <c r="A28">
        <v>27</v>
      </c>
      <c r="B28" t="s">
        <v>73</v>
      </c>
      <c r="C28" t="s">
        <v>74</v>
      </c>
      <c r="D28">
        <v>60242</v>
      </c>
      <c r="E28" s="1">
        <v>45839.202777777777</v>
      </c>
      <c r="F28" t="s">
        <v>13</v>
      </c>
      <c r="G28" t="s">
        <v>33</v>
      </c>
      <c r="H28" t="s">
        <v>15</v>
      </c>
      <c r="I28" t="s">
        <v>15</v>
      </c>
      <c r="J28" t="s">
        <v>16</v>
      </c>
      <c r="K28" t="s">
        <v>15</v>
      </c>
      <c r="L28">
        <f>IF(transactions[[#This Row],[is_fraud]]="Yes",1,0)</f>
        <v>1</v>
      </c>
      <c r="M28">
        <f>HOUR(transactions[[#This Row],[timestamp]])</f>
        <v>4</v>
      </c>
    </row>
    <row r="29" spans="1:13" x14ac:dyDescent="0.3">
      <c r="A29">
        <v>28</v>
      </c>
      <c r="B29" t="s">
        <v>75</v>
      </c>
      <c r="C29" t="s">
        <v>76</v>
      </c>
      <c r="D29">
        <v>98466</v>
      </c>
      <c r="E29" s="1">
        <v>45839.660416666666</v>
      </c>
      <c r="F29" t="s">
        <v>48</v>
      </c>
      <c r="G29" t="s">
        <v>57</v>
      </c>
      <c r="H29" t="s">
        <v>15</v>
      </c>
      <c r="I29" t="s">
        <v>15</v>
      </c>
      <c r="J29" t="s">
        <v>16</v>
      </c>
      <c r="K29" t="s">
        <v>15</v>
      </c>
      <c r="L29">
        <f>IF(transactions[[#This Row],[is_fraud]]="Yes",1,0)</f>
        <v>1</v>
      </c>
      <c r="M29">
        <f>HOUR(transactions[[#This Row],[timestamp]])</f>
        <v>15</v>
      </c>
    </row>
    <row r="30" spans="1:13" x14ac:dyDescent="0.3">
      <c r="A30">
        <v>29</v>
      </c>
      <c r="B30" t="s">
        <v>77</v>
      </c>
      <c r="C30" t="s">
        <v>22</v>
      </c>
      <c r="D30">
        <v>34538</v>
      </c>
      <c r="E30" s="1">
        <v>45839.831250000003</v>
      </c>
      <c r="F30" t="s">
        <v>48</v>
      </c>
      <c r="G30" t="s">
        <v>29</v>
      </c>
      <c r="H30" t="s">
        <v>15</v>
      </c>
      <c r="I30" t="s">
        <v>15</v>
      </c>
      <c r="J30" t="s">
        <v>20</v>
      </c>
      <c r="K30" t="s">
        <v>15</v>
      </c>
      <c r="L30">
        <f>IF(transactions[[#This Row],[is_fraud]]="Yes",1,0)</f>
        <v>1</v>
      </c>
      <c r="M30">
        <f>HOUR(transactions[[#This Row],[timestamp]])</f>
        <v>19</v>
      </c>
    </row>
    <row r="31" spans="1:13" x14ac:dyDescent="0.3">
      <c r="A31">
        <v>30</v>
      </c>
      <c r="B31" t="s">
        <v>78</v>
      </c>
      <c r="C31" t="s">
        <v>79</v>
      </c>
      <c r="D31">
        <v>23934</v>
      </c>
      <c r="E31" s="1">
        <v>45839.693055555559</v>
      </c>
      <c r="F31" t="s">
        <v>23</v>
      </c>
      <c r="G31" t="s">
        <v>57</v>
      </c>
      <c r="H31" t="s">
        <v>24</v>
      </c>
      <c r="I31" t="s">
        <v>24</v>
      </c>
      <c r="J31" t="s">
        <v>20</v>
      </c>
      <c r="K31" t="s">
        <v>24</v>
      </c>
      <c r="L31">
        <f>IF(transactions[[#This Row],[is_fraud]]="Yes",1,0)</f>
        <v>0</v>
      </c>
      <c r="M31">
        <f>HOUR(transactions[[#This Row],[timestamp]])</f>
        <v>16</v>
      </c>
    </row>
    <row r="32" spans="1:13" x14ac:dyDescent="0.3">
      <c r="A32">
        <v>31</v>
      </c>
      <c r="B32" t="s">
        <v>80</v>
      </c>
      <c r="C32" t="s">
        <v>81</v>
      </c>
      <c r="D32">
        <v>92005</v>
      </c>
      <c r="E32" s="1">
        <v>45839.392361111109</v>
      </c>
      <c r="F32" t="s">
        <v>32</v>
      </c>
      <c r="G32" t="s">
        <v>14</v>
      </c>
      <c r="H32" t="s">
        <v>24</v>
      </c>
      <c r="I32" t="s">
        <v>24</v>
      </c>
      <c r="J32" t="s">
        <v>16</v>
      </c>
      <c r="K32" t="s">
        <v>15</v>
      </c>
      <c r="L32">
        <f>IF(transactions[[#This Row],[is_fraud]]="Yes",1,0)</f>
        <v>1</v>
      </c>
      <c r="M32">
        <f>HOUR(transactions[[#This Row],[timestamp]])</f>
        <v>9</v>
      </c>
    </row>
    <row r="33" spans="1:13" x14ac:dyDescent="0.3">
      <c r="A33">
        <v>32</v>
      </c>
      <c r="B33" t="s">
        <v>82</v>
      </c>
      <c r="C33" t="s">
        <v>83</v>
      </c>
      <c r="D33">
        <v>64138</v>
      </c>
      <c r="E33" s="1">
        <v>45839.789583333331</v>
      </c>
      <c r="F33" t="s">
        <v>23</v>
      </c>
      <c r="G33" t="s">
        <v>38</v>
      </c>
      <c r="H33" t="s">
        <v>24</v>
      </c>
      <c r="I33" t="s">
        <v>24</v>
      </c>
      <c r="J33" t="s">
        <v>25</v>
      </c>
      <c r="K33" t="s">
        <v>15</v>
      </c>
      <c r="L33">
        <f>IF(transactions[[#This Row],[is_fraud]]="Yes",1,0)</f>
        <v>1</v>
      </c>
      <c r="M33">
        <f>HOUR(transactions[[#This Row],[timestamp]])</f>
        <v>18</v>
      </c>
    </row>
    <row r="34" spans="1:13" x14ac:dyDescent="0.3">
      <c r="A34">
        <v>33</v>
      </c>
      <c r="B34" t="s">
        <v>84</v>
      </c>
      <c r="C34" t="s">
        <v>85</v>
      </c>
      <c r="D34">
        <v>66884</v>
      </c>
      <c r="E34" s="1">
        <v>45839.701388888891</v>
      </c>
      <c r="F34" t="s">
        <v>28</v>
      </c>
      <c r="G34" t="s">
        <v>60</v>
      </c>
      <c r="H34" t="s">
        <v>24</v>
      </c>
      <c r="I34" t="s">
        <v>24</v>
      </c>
      <c r="J34" t="s">
        <v>16</v>
      </c>
      <c r="K34" t="s">
        <v>15</v>
      </c>
      <c r="L34">
        <f>IF(transactions[[#This Row],[is_fraud]]="Yes",1,0)</f>
        <v>1</v>
      </c>
      <c r="M34">
        <f>HOUR(transactions[[#This Row],[timestamp]])</f>
        <v>16</v>
      </c>
    </row>
    <row r="35" spans="1:13" x14ac:dyDescent="0.3">
      <c r="A35">
        <v>34</v>
      </c>
      <c r="B35" t="s">
        <v>86</v>
      </c>
      <c r="C35" t="s">
        <v>45</v>
      </c>
      <c r="D35">
        <v>89292</v>
      </c>
      <c r="E35" s="1">
        <v>45839.6</v>
      </c>
      <c r="F35" t="s">
        <v>28</v>
      </c>
      <c r="G35" t="s">
        <v>29</v>
      </c>
      <c r="H35" t="s">
        <v>24</v>
      </c>
      <c r="I35" t="s">
        <v>24</v>
      </c>
      <c r="J35" t="s">
        <v>20</v>
      </c>
      <c r="K35" t="s">
        <v>15</v>
      </c>
      <c r="L35">
        <f>IF(transactions[[#This Row],[is_fraud]]="Yes",1,0)</f>
        <v>1</v>
      </c>
      <c r="M35">
        <f>HOUR(transactions[[#This Row],[timestamp]])</f>
        <v>14</v>
      </c>
    </row>
    <row r="36" spans="1:13" x14ac:dyDescent="0.3">
      <c r="A36">
        <v>35</v>
      </c>
      <c r="B36" t="s">
        <v>87</v>
      </c>
      <c r="C36" t="s">
        <v>88</v>
      </c>
      <c r="D36">
        <v>2360</v>
      </c>
      <c r="E36" s="1">
        <v>45839.131944444445</v>
      </c>
      <c r="F36" t="s">
        <v>13</v>
      </c>
      <c r="G36" t="s">
        <v>14</v>
      </c>
      <c r="H36" t="s">
        <v>15</v>
      </c>
      <c r="I36" t="s">
        <v>15</v>
      </c>
      <c r="J36" t="s">
        <v>20</v>
      </c>
      <c r="K36" t="s">
        <v>15</v>
      </c>
      <c r="L36">
        <f>IF(transactions[[#This Row],[is_fraud]]="Yes",1,0)</f>
        <v>1</v>
      </c>
      <c r="M36">
        <f>HOUR(transactions[[#This Row],[timestamp]])</f>
        <v>3</v>
      </c>
    </row>
    <row r="37" spans="1:13" x14ac:dyDescent="0.3">
      <c r="A37">
        <v>36</v>
      </c>
      <c r="B37" t="s">
        <v>89</v>
      </c>
      <c r="C37" t="s">
        <v>90</v>
      </c>
      <c r="D37">
        <v>69452</v>
      </c>
      <c r="E37" s="1">
        <v>45839.356944444444</v>
      </c>
      <c r="F37" t="s">
        <v>32</v>
      </c>
      <c r="G37" t="s">
        <v>19</v>
      </c>
      <c r="H37" t="s">
        <v>24</v>
      </c>
      <c r="I37" t="s">
        <v>24</v>
      </c>
      <c r="J37" t="s">
        <v>25</v>
      </c>
      <c r="K37" t="s">
        <v>24</v>
      </c>
      <c r="L37">
        <f>IF(transactions[[#This Row],[is_fraud]]="Yes",1,0)</f>
        <v>0</v>
      </c>
      <c r="M37">
        <f>HOUR(transactions[[#This Row],[timestamp]])</f>
        <v>8</v>
      </c>
    </row>
    <row r="38" spans="1:13" x14ac:dyDescent="0.3">
      <c r="A38">
        <v>37</v>
      </c>
      <c r="B38" t="s">
        <v>91</v>
      </c>
      <c r="C38" t="s">
        <v>50</v>
      </c>
      <c r="D38">
        <v>35073</v>
      </c>
      <c r="E38" s="1">
        <v>45839.911111111112</v>
      </c>
      <c r="F38" t="s">
        <v>46</v>
      </c>
      <c r="G38" t="s">
        <v>19</v>
      </c>
      <c r="H38" t="s">
        <v>15</v>
      </c>
      <c r="I38" t="s">
        <v>15</v>
      </c>
      <c r="J38" t="s">
        <v>20</v>
      </c>
      <c r="K38" t="s">
        <v>15</v>
      </c>
      <c r="L38">
        <f>IF(transactions[[#This Row],[is_fraud]]="Yes",1,0)</f>
        <v>1</v>
      </c>
      <c r="M38">
        <f>HOUR(transactions[[#This Row],[timestamp]])</f>
        <v>21</v>
      </c>
    </row>
    <row r="39" spans="1:13" x14ac:dyDescent="0.3">
      <c r="A39">
        <v>38</v>
      </c>
      <c r="B39" t="s">
        <v>92</v>
      </c>
      <c r="C39" t="s">
        <v>90</v>
      </c>
      <c r="D39">
        <v>525</v>
      </c>
      <c r="E39" s="1">
        <v>45839.374305555553</v>
      </c>
      <c r="F39" t="s">
        <v>93</v>
      </c>
      <c r="G39" t="s">
        <v>19</v>
      </c>
      <c r="H39" t="s">
        <v>24</v>
      </c>
      <c r="I39" t="s">
        <v>24</v>
      </c>
      <c r="J39" t="s">
        <v>25</v>
      </c>
      <c r="K39" t="s">
        <v>24</v>
      </c>
      <c r="L39">
        <f>IF(transactions[[#This Row],[is_fraud]]="Yes",1,0)</f>
        <v>0</v>
      </c>
      <c r="M39">
        <f>HOUR(transactions[[#This Row],[timestamp]])</f>
        <v>8</v>
      </c>
    </row>
    <row r="40" spans="1:13" x14ac:dyDescent="0.3">
      <c r="A40">
        <v>39</v>
      </c>
      <c r="B40" t="s">
        <v>94</v>
      </c>
      <c r="C40" t="s">
        <v>95</v>
      </c>
      <c r="D40">
        <v>87126</v>
      </c>
      <c r="E40" s="1">
        <v>45839.82708333333</v>
      </c>
      <c r="F40" t="s">
        <v>46</v>
      </c>
      <c r="G40" t="s">
        <v>38</v>
      </c>
      <c r="H40" t="s">
        <v>15</v>
      </c>
      <c r="I40" t="s">
        <v>15</v>
      </c>
      <c r="J40" t="s">
        <v>25</v>
      </c>
      <c r="K40" t="s">
        <v>15</v>
      </c>
      <c r="L40">
        <f>IF(transactions[[#This Row],[is_fraud]]="Yes",1,0)</f>
        <v>1</v>
      </c>
      <c r="M40">
        <f>HOUR(transactions[[#This Row],[timestamp]])</f>
        <v>19</v>
      </c>
    </row>
    <row r="41" spans="1:13" x14ac:dyDescent="0.3">
      <c r="A41">
        <v>40</v>
      </c>
      <c r="B41" t="s">
        <v>96</v>
      </c>
      <c r="C41" t="s">
        <v>12</v>
      </c>
      <c r="D41">
        <v>66640</v>
      </c>
      <c r="E41" s="1">
        <v>45839.865972222222</v>
      </c>
      <c r="F41" t="s">
        <v>23</v>
      </c>
      <c r="G41" t="s">
        <v>33</v>
      </c>
      <c r="H41" t="s">
        <v>24</v>
      </c>
      <c r="I41" t="s">
        <v>24</v>
      </c>
      <c r="J41" t="s">
        <v>20</v>
      </c>
      <c r="K41" t="s">
        <v>15</v>
      </c>
      <c r="L41">
        <f>IF(transactions[[#This Row],[is_fraud]]="Yes",1,0)</f>
        <v>1</v>
      </c>
      <c r="M41">
        <f>HOUR(transactions[[#This Row],[timestamp]])</f>
        <v>20</v>
      </c>
    </row>
    <row r="42" spans="1:13" x14ac:dyDescent="0.3">
      <c r="A42">
        <v>41</v>
      </c>
      <c r="B42" t="s">
        <v>97</v>
      </c>
      <c r="C42" t="s">
        <v>98</v>
      </c>
      <c r="D42">
        <v>97871</v>
      </c>
      <c r="E42" s="1">
        <v>45839.782638888886</v>
      </c>
      <c r="F42" t="s">
        <v>46</v>
      </c>
      <c r="G42" t="s">
        <v>57</v>
      </c>
      <c r="H42" t="s">
        <v>15</v>
      </c>
      <c r="I42" t="s">
        <v>15</v>
      </c>
      <c r="J42" t="s">
        <v>25</v>
      </c>
      <c r="K42" t="s">
        <v>15</v>
      </c>
      <c r="L42">
        <f>IF(transactions[[#This Row],[is_fraud]]="Yes",1,0)</f>
        <v>1</v>
      </c>
      <c r="M42">
        <f>HOUR(transactions[[#This Row],[timestamp]])</f>
        <v>18</v>
      </c>
    </row>
    <row r="43" spans="1:13" x14ac:dyDescent="0.3">
      <c r="A43">
        <v>42</v>
      </c>
      <c r="B43" t="s">
        <v>99</v>
      </c>
      <c r="C43" t="s">
        <v>22</v>
      </c>
      <c r="D43">
        <v>69614</v>
      </c>
      <c r="E43" s="1">
        <v>45839.000694444447</v>
      </c>
      <c r="F43" t="s">
        <v>46</v>
      </c>
      <c r="G43" t="s">
        <v>38</v>
      </c>
      <c r="H43" t="s">
        <v>15</v>
      </c>
      <c r="I43" t="s">
        <v>15</v>
      </c>
      <c r="J43" t="s">
        <v>16</v>
      </c>
      <c r="K43" t="s">
        <v>15</v>
      </c>
      <c r="L43">
        <f>IF(transactions[[#This Row],[is_fraud]]="Yes",1,0)</f>
        <v>1</v>
      </c>
      <c r="M43">
        <f>HOUR(transactions[[#This Row],[timestamp]])</f>
        <v>0</v>
      </c>
    </row>
    <row r="44" spans="1:13" x14ac:dyDescent="0.3">
      <c r="A44">
        <v>43</v>
      </c>
      <c r="B44" t="s">
        <v>100</v>
      </c>
      <c r="C44" t="s">
        <v>95</v>
      </c>
      <c r="D44">
        <v>33051</v>
      </c>
      <c r="E44" s="1">
        <v>45839.327777777777</v>
      </c>
      <c r="F44" t="s">
        <v>28</v>
      </c>
      <c r="G44" t="s">
        <v>14</v>
      </c>
      <c r="H44" t="s">
        <v>24</v>
      </c>
      <c r="I44" t="s">
        <v>24</v>
      </c>
      <c r="J44" t="s">
        <v>20</v>
      </c>
      <c r="K44" t="s">
        <v>24</v>
      </c>
      <c r="L44">
        <f>IF(transactions[[#This Row],[is_fraud]]="Yes",1,0)</f>
        <v>0</v>
      </c>
      <c r="M44">
        <f>HOUR(transactions[[#This Row],[timestamp]])</f>
        <v>7</v>
      </c>
    </row>
    <row r="45" spans="1:13" x14ac:dyDescent="0.3">
      <c r="A45">
        <v>44</v>
      </c>
      <c r="B45" t="s">
        <v>101</v>
      </c>
      <c r="C45" t="s">
        <v>22</v>
      </c>
      <c r="D45">
        <v>90561</v>
      </c>
      <c r="E45" s="1">
        <v>45839.263194444444</v>
      </c>
      <c r="F45" t="s">
        <v>23</v>
      </c>
      <c r="G45" t="s">
        <v>14</v>
      </c>
      <c r="H45" t="s">
        <v>24</v>
      </c>
      <c r="I45" t="s">
        <v>24</v>
      </c>
      <c r="J45" t="s">
        <v>25</v>
      </c>
      <c r="K45" t="s">
        <v>15</v>
      </c>
      <c r="L45">
        <f>IF(transactions[[#This Row],[is_fraud]]="Yes",1,0)</f>
        <v>1</v>
      </c>
      <c r="M45">
        <f>HOUR(transactions[[#This Row],[timestamp]])</f>
        <v>6</v>
      </c>
    </row>
    <row r="46" spans="1:13" x14ac:dyDescent="0.3">
      <c r="A46">
        <v>45</v>
      </c>
      <c r="B46" t="s">
        <v>102</v>
      </c>
      <c r="C46" t="s">
        <v>43</v>
      </c>
      <c r="D46">
        <v>40406</v>
      </c>
      <c r="E46" s="1">
        <v>45839.340277777781</v>
      </c>
      <c r="F46" t="s">
        <v>32</v>
      </c>
      <c r="G46" t="s">
        <v>14</v>
      </c>
      <c r="H46" t="s">
        <v>24</v>
      </c>
      <c r="I46" t="s">
        <v>24</v>
      </c>
      <c r="J46" t="s">
        <v>25</v>
      </c>
      <c r="K46" t="s">
        <v>24</v>
      </c>
      <c r="L46">
        <f>IF(transactions[[#This Row],[is_fraud]]="Yes",1,0)</f>
        <v>0</v>
      </c>
      <c r="M46">
        <f>HOUR(transactions[[#This Row],[timestamp]])</f>
        <v>8</v>
      </c>
    </row>
    <row r="47" spans="1:13" x14ac:dyDescent="0.3">
      <c r="A47">
        <v>46</v>
      </c>
      <c r="B47" t="s">
        <v>103</v>
      </c>
      <c r="C47" t="s">
        <v>104</v>
      </c>
      <c r="D47">
        <v>77378</v>
      </c>
      <c r="E47" s="1">
        <v>45839.745833333334</v>
      </c>
      <c r="F47" t="s">
        <v>13</v>
      </c>
      <c r="G47" t="s">
        <v>19</v>
      </c>
      <c r="H47" t="s">
        <v>15</v>
      </c>
      <c r="I47" t="s">
        <v>15</v>
      </c>
      <c r="J47" t="s">
        <v>16</v>
      </c>
      <c r="K47" t="s">
        <v>15</v>
      </c>
      <c r="L47">
        <f>IF(transactions[[#This Row],[is_fraud]]="Yes",1,0)</f>
        <v>1</v>
      </c>
      <c r="M47">
        <f>HOUR(transactions[[#This Row],[timestamp]])</f>
        <v>17</v>
      </c>
    </row>
    <row r="48" spans="1:13" x14ac:dyDescent="0.3">
      <c r="A48">
        <v>47</v>
      </c>
      <c r="B48" t="s">
        <v>105</v>
      </c>
      <c r="C48" t="s">
        <v>43</v>
      </c>
      <c r="D48">
        <v>23619</v>
      </c>
      <c r="E48" s="1">
        <v>45839.429861111108</v>
      </c>
      <c r="F48" t="s">
        <v>32</v>
      </c>
      <c r="G48" t="s">
        <v>33</v>
      </c>
      <c r="H48" t="s">
        <v>24</v>
      </c>
      <c r="I48" t="s">
        <v>24</v>
      </c>
      <c r="J48" t="s">
        <v>20</v>
      </c>
      <c r="K48" t="s">
        <v>15</v>
      </c>
      <c r="L48">
        <f>IF(transactions[[#This Row],[is_fraud]]="Yes",1,0)</f>
        <v>1</v>
      </c>
      <c r="M48">
        <f>HOUR(transactions[[#This Row],[timestamp]])</f>
        <v>10</v>
      </c>
    </row>
    <row r="49" spans="1:13" x14ac:dyDescent="0.3">
      <c r="A49">
        <v>48</v>
      </c>
      <c r="B49" t="s">
        <v>106</v>
      </c>
      <c r="C49" t="s">
        <v>107</v>
      </c>
      <c r="D49">
        <v>96032</v>
      </c>
      <c r="E49" s="1">
        <v>45839.690972222219</v>
      </c>
      <c r="F49" t="s">
        <v>28</v>
      </c>
      <c r="G49" t="s">
        <v>33</v>
      </c>
      <c r="H49" t="s">
        <v>24</v>
      </c>
      <c r="I49" t="s">
        <v>24</v>
      </c>
      <c r="J49" t="s">
        <v>16</v>
      </c>
      <c r="K49" t="s">
        <v>15</v>
      </c>
      <c r="L49">
        <f>IF(transactions[[#This Row],[is_fraud]]="Yes",1,0)</f>
        <v>1</v>
      </c>
      <c r="M49">
        <f>HOUR(transactions[[#This Row],[timestamp]])</f>
        <v>16</v>
      </c>
    </row>
    <row r="50" spans="1:13" x14ac:dyDescent="0.3">
      <c r="A50">
        <v>49</v>
      </c>
      <c r="B50" t="s">
        <v>108</v>
      </c>
      <c r="C50" t="s">
        <v>109</v>
      </c>
      <c r="D50">
        <v>21743</v>
      </c>
      <c r="E50" s="1">
        <v>45839.376388888886</v>
      </c>
      <c r="F50" t="s">
        <v>48</v>
      </c>
      <c r="G50" t="s">
        <v>14</v>
      </c>
      <c r="H50" t="s">
        <v>15</v>
      </c>
      <c r="I50" t="s">
        <v>15</v>
      </c>
      <c r="J50" t="s">
        <v>25</v>
      </c>
      <c r="K50" t="s">
        <v>15</v>
      </c>
      <c r="L50">
        <f>IF(transactions[[#This Row],[is_fraud]]="Yes",1,0)</f>
        <v>1</v>
      </c>
      <c r="M50">
        <f>HOUR(transactions[[#This Row],[timestamp]])</f>
        <v>9</v>
      </c>
    </row>
    <row r="51" spans="1:13" x14ac:dyDescent="0.3">
      <c r="A51">
        <v>50</v>
      </c>
      <c r="B51" t="s">
        <v>110</v>
      </c>
      <c r="C51" t="s">
        <v>111</v>
      </c>
      <c r="D51">
        <v>72629</v>
      </c>
      <c r="E51" s="1">
        <v>45839.415277777778</v>
      </c>
      <c r="F51" t="s">
        <v>93</v>
      </c>
      <c r="G51" t="s">
        <v>38</v>
      </c>
      <c r="H51" t="s">
        <v>24</v>
      </c>
      <c r="I51" t="s">
        <v>24</v>
      </c>
      <c r="J51" t="s">
        <v>16</v>
      </c>
      <c r="K51" t="s">
        <v>24</v>
      </c>
      <c r="L51">
        <f>IF(transactions[[#This Row],[is_fraud]]="Yes",1,0)</f>
        <v>0</v>
      </c>
      <c r="M51">
        <f>HOUR(transactions[[#This Row],[timestamp]])</f>
        <v>9</v>
      </c>
    </row>
    <row r="52" spans="1:13" x14ac:dyDescent="0.3">
      <c r="A52">
        <v>51</v>
      </c>
      <c r="B52" t="s">
        <v>112</v>
      </c>
      <c r="C52" t="s">
        <v>113</v>
      </c>
      <c r="D52">
        <v>26465</v>
      </c>
      <c r="E52" s="1">
        <v>45839.443055555559</v>
      </c>
      <c r="F52" t="s">
        <v>48</v>
      </c>
      <c r="G52" t="s">
        <v>57</v>
      </c>
      <c r="H52" t="s">
        <v>15</v>
      </c>
      <c r="I52" t="s">
        <v>15</v>
      </c>
      <c r="J52" t="s">
        <v>20</v>
      </c>
      <c r="K52" t="s">
        <v>24</v>
      </c>
      <c r="L52">
        <f>IF(transactions[[#This Row],[is_fraud]]="Yes",1,0)</f>
        <v>0</v>
      </c>
      <c r="M52">
        <f>HOUR(transactions[[#This Row],[timestamp]])</f>
        <v>10</v>
      </c>
    </row>
    <row r="53" spans="1:13" x14ac:dyDescent="0.3">
      <c r="A53">
        <v>52</v>
      </c>
      <c r="B53" t="s">
        <v>114</v>
      </c>
      <c r="C53" t="s">
        <v>88</v>
      </c>
      <c r="D53">
        <v>15960</v>
      </c>
      <c r="E53" s="1">
        <v>45839.352083333331</v>
      </c>
      <c r="F53" t="s">
        <v>23</v>
      </c>
      <c r="G53" t="s">
        <v>19</v>
      </c>
      <c r="H53" t="s">
        <v>24</v>
      </c>
      <c r="I53" t="s">
        <v>24</v>
      </c>
      <c r="J53" t="s">
        <v>20</v>
      </c>
      <c r="K53" t="s">
        <v>15</v>
      </c>
      <c r="L53">
        <f>IF(transactions[[#This Row],[is_fraud]]="Yes",1,0)</f>
        <v>1</v>
      </c>
      <c r="M53">
        <f>HOUR(transactions[[#This Row],[timestamp]])</f>
        <v>8</v>
      </c>
    </row>
    <row r="54" spans="1:13" x14ac:dyDescent="0.3">
      <c r="A54">
        <v>53</v>
      </c>
      <c r="B54" t="s">
        <v>115</v>
      </c>
      <c r="C54" t="s">
        <v>109</v>
      </c>
      <c r="D54">
        <v>30261</v>
      </c>
      <c r="E54" s="1">
        <v>45839.836805555555</v>
      </c>
      <c r="F54" t="s">
        <v>23</v>
      </c>
      <c r="G54" t="s">
        <v>60</v>
      </c>
      <c r="H54" t="s">
        <v>24</v>
      </c>
      <c r="I54" t="s">
        <v>24</v>
      </c>
      <c r="J54" t="s">
        <v>16</v>
      </c>
      <c r="K54" t="s">
        <v>24</v>
      </c>
      <c r="L54">
        <f>IF(transactions[[#This Row],[is_fraud]]="Yes",1,0)</f>
        <v>0</v>
      </c>
      <c r="M54">
        <f>HOUR(transactions[[#This Row],[timestamp]])</f>
        <v>20</v>
      </c>
    </row>
    <row r="55" spans="1:13" x14ac:dyDescent="0.3">
      <c r="A55">
        <v>54</v>
      </c>
      <c r="B55" t="s">
        <v>116</v>
      </c>
      <c r="C55" t="s">
        <v>117</v>
      </c>
      <c r="D55">
        <v>37368</v>
      </c>
      <c r="E55" s="1">
        <v>45839.667361111111</v>
      </c>
      <c r="F55" t="s">
        <v>40</v>
      </c>
      <c r="G55" t="s">
        <v>38</v>
      </c>
      <c r="H55" t="s">
        <v>15</v>
      </c>
      <c r="I55" t="s">
        <v>24</v>
      </c>
      <c r="J55" t="s">
        <v>20</v>
      </c>
      <c r="K55" t="s">
        <v>24</v>
      </c>
      <c r="L55">
        <f>IF(transactions[[#This Row],[is_fraud]]="Yes",1,0)</f>
        <v>0</v>
      </c>
      <c r="M55">
        <f>HOUR(transactions[[#This Row],[timestamp]])</f>
        <v>16</v>
      </c>
    </row>
    <row r="56" spans="1:13" x14ac:dyDescent="0.3">
      <c r="A56">
        <v>55</v>
      </c>
      <c r="B56" t="s">
        <v>118</v>
      </c>
      <c r="C56" t="s">
        <v>111</v>
      </c>
      <c r="D56">
        <v>30107</v>
      </c>
      <c r="E56" s="1">
        <v>45839.095833333333</v>
      </c>
      <c r="F56" t="s">
        <v>32</v>
      </c>
      <c r="G56" t="s">
        <v>57</v>
      </c>
      <c r="H56" t="s">
        <v>24</v>
      </c>
      <c r="I56" t="s">
        <v>24</v>
      </c>
      <c r="J56" t="s">
        <v>16</v>
      </c>
      <c r="K56" t="s">
        <v>15</v>
      </c>
      <c r="L56">
        <f>IF(transactions[[#This Row],[is_fraud]]="Yes",1,0)</f>
        <v>1</v>
      </c>
      <c r="M56">
        <f>HOUR(transactions[[#This Row],[timestamp]])</f>
        <v>2</v>
      </c>
    </row>
    <row r="57" spans="1:13" x14ac:dyDescent="0.3">
      <c r="A57">
        <v>56</v>
      </c>
      <c r="B57" t="s">
        <v>119</v>
      </c>
      <c r="C57" t="s">
        <v>111</v>
      </c>
      <c r="D57">
        <v>33192</v>
      </c>
      <c r="E57" s="1">
        <v>45839.679166666669</v>
      </c>
      <c r="F57" t="s">
        <v>28</v>
      </c>
      <c r="G57" t="s">
        <v>19</v>
      </c>
      <c r="H57" t="s">
        <v>24</v>
      </c>
      <c r="I57" t="s">
        <v>24</v>
      </c>
      <c r="J57" t="s">
        <v>20</v>
      </c>
      <c r="K57" t="s">
        <v>24</v>
      </c>
      <c r="L57">
        <f>IF(transactions[[#This Row],[is_fraud]]="Yes",1,0)</f>
        <v>0</v>
      </c>
      <c r="M57">
        <f>HOUR(transactions[[#This Row],[timestamp]])</f>
        <v>16</v>
      </c>
    </row>
    <row r="58" spans="1:13" x14ac:dyDescent="0.3">
      <c r="A58">
        <v>57</v>
      </c>
      <c r="B58" t="s">
        <v>120</v>
      </c>
      <c r="C58" t="s">
        <v>117</v>
      </c>
      <c r="D58">
        <v>82602</v>
      </c>
      <c r="E58" s="1">
        <v>45839.975694444445</v>
      </c>
      <c r="F58" t="s">
        <v>32</v>
      </c>
      <c r="G58" t="s">
        <v>33</v>
      </c>
      <c r="H58" t="s">
        <v>24</v>
      </c>
      <c r="I58" t="s">
        <v>24</v>
      </c>
      <c r="J58" t="s">
        <v>16</v>
      </c>
      <c r="K58" t="s">
        <v>24</v>
      </c>
      <c r="L58">
        <f>IF(transactions[[#This Row],[is_fraud]]="Yes",1,0)</f>
        <v>0</v>
      </c>
      <c r="M58">
        <f>HOUR(transactions[[#This Row],[timestamp]])</f>
        <v>23</v>
      </c>
    </row>
    <row r="59" spans="1:13" x14ac:dyDescent="0.3">
      <c r="A59">
        <v>58</v>
      </c>
      <c r="B59" t="s">
        <v>121</v>
      </c>
      <c r="C59" t="s">
        <v>122</v>
      </c>
      <c r="D59">
        <v>87784</v>
      </c>
      <c r="E59" s="1">
        <v>45839.69027777778</v>
      </c>
      <c r="F59" t="s">
        <v>23</v>
      </c>
      <c r="G59" t="s">
        <v>33</v>
      </c>
      <c r="H59" t="s">
        <v>24</v>
      </c>
      <c r="I59" t="s">
        <v>24</v>
      </c>
      <c r="J59" t="s">
        <v>25</v>
      </c>
      <c r="K59" t="s">
        <v>24</v>
      </c>
      <c r="L59">
        <f>IF(transactions[[#This Row],[is_fraud]]="Yes",1,0)</f>
        <v>0</v>
      </c>
      <c r="M59">
        <f>HOUR(transactions[[#This Row],[timestamp]])</f>
        <v>16</v>
      </c>
    </row>
    <row r="60" spans="1:13" x14ac:dyDescent="0.3">
      <c r="A60">
        <v>59</v>
      </c>
      <c r="B60" t="s">
        <v>123</v>
      </c>
      <c r="C60" t="s">
        <v>95</v>
      </c>
      <c r="D60">
        <v>11264</v>
      </c>
      <c r="E60" s="1">
        <v>45839.352777777778</v>
      </c>
      <c r="F60" t="s">
        <v>28</v>
      </c>
      <c r="G60" t="s">
        <v>29</v>
      </c>
      <c r="H60" t="s">
        <v>24</v>
      </c>
      <c r="I60" t="s">
        <v>24</v>
      </c>
      <c r="J60" t="s">
        <v>25</v>
      </c>
      <c r="K60" t="s">
        <v>24</v>
      </c>
      <c r="L60">
        <f>IF(transactions[[#This Row],[is_fraud]]="Yes",1,0)</f>
        <v>0</v>
      </c>
      <c r="M60">
        <f>HOUR(transactions[[#This Row],[timestamp]])</f>
        <v>8</v>
      </c>
    </row>
    <row r="61" spans="1:13" x14ac:dyDescent="0.3">
      <c r="A61">
        <v>60</v>
      </c>
      <c r="B61" t="s">
        <v>124</v>
      </c>
      <c r="C61" t="s">
        <v>125</v>
      </c>
      <c r="D61">
        <v>29681</v>
      </c>
      <c r="E61" s="1">
        <v>45839.743055555555</v>
      </c>
      <c r="F61" t="s">
        <v>48</v>
      </c>
      <c r="G61" t="s">
        <v>38</v>
      </c>
      <c r="H61" t="s">
        <v>15</v>
      </c>
      <c r="I61" t="s">
        <v>15</v>
      </c>
      <c r="J61" t="s">
        <v>20</v>
      </c>
      <c r="K61" t="s">
        <v>15</v>
      </c>
      <c r="L61">
        <f>IF(transactions[[#This Row],[is_fraud]]="Yes",1,0)</f>
        <v>1</v>
      </c>
      <c r="M61">
        <f>HOUR(transactions[[#This Row],[timestamp]])</f>
        <v>17</v>
      </c>
    </row>
    <row r="62" spans="1:13" x14ac:dyDescent="0.3">
      <c r="A62">
        <v>61</v>
      </c>
      <c r="B62" t="s">
        <v>126</v>
      </c>
      <c r="C62" t="s">
        <v>52</v>
      </c>
      <c r="D62">
        <v>56307</v>
      </c>
      <c r="E62" s="1">
        <v>45839.434027777781</v>
      </c>
      <c r="F62" t="s">
        <v>32</v>
      </c>
      <c r="G62" t="s">
        <v>19</v>
      </c>
      <c r="H62" t="s">
        <v>24</v>
      </c>
      <c r="I62" t="s">
        <v>24</v>
      </c>
      <c r="J62" t="s">
        <v>16</v>
      </c>
      <c r="K62" t="s">
        <v>15</v>
      </c>
      <c r="L62">
        <f>IF(transactions[[#This Row],[is_fraud]]="Yes",1,0)</f>
        <v>1</v>
      </c>
      <c r="M62">
        <f>HOUR(transactions[[#This Row],[timestamp]])</f>
        <v>10</v>
      </c>
    </row>
    <row r="63" spans="1:13" x14ac:dyDescent="0.3">
      <c r="A63">
        <v>62</v>
      </c>
      <c r="B63" t="s">
        <v>127</v>
      </c>
      <c r="C63" t="s">
        <v>117</v>
      </c>
      <c r="D63">
        <v>75625</v>
      </c>
      <c r="E63" s="1">
        <v>45839.672222222223</v>
      </c>
      <c r="F63" t="s">
        <v>23</v>
      </c>
      <c r="G63" t="s">
        <v>38</v>
      </c>
      <c r="H63" t="s">
        <v>24</v>
      </c>
      <c r="I63" t="s">
        <v>24</v>
      </c>
      <c r="J63" t="s">
        <v>20</v>
      </c>
      <c r="K63" t="s">
        <v>15</v>
      </c>
      <c r="L63">
        <f>IF(transactions[[#This Row],[is_fraud]]="Yes",1,0)</f>
        <v>1</v>
      </c>
      <c r="M63">
        <f>HOUR(transactions[[#This Row],[timestamp]])</f>
        <v>16</v>
      </c>
    </row>
    <row r="64" spans="1:13" x14ac:dyDescent="0.3">
      <c r="A64">
        <v>63</v>
      </c>
      <c r="B64" t="s">
        <v>128</v>
      </c>
      <c r="C64" t="s">
        <v>27</v>
      </c>
      <c r="D64">
        <v>86474</v>
      </c>
      <c r="E64" s="1">
        <v>45839.612500000003</v>
      </c>
      <c r="F64" t="s">
        <v>46</v>
      </c>
      <c r="G64" t="s">
        <v>29</v>
      </c>
      <c r="H64" t="s">
        <v>15</v>
      </c>
      <c r="I64" t="s">
        <v>15</v>
      </c>
      <c r="J64" t="s">
        <v>20</v>
      </c>
      <c r="K64" t="s">
        <v>15</v>
      </c>
      <c r="L64">
        <f>IF(transactions[[#This Row],[is_fraud]]="Yes",1,0)</f>
        <v>1</v>
      </c>
      <c r="M64">
        <f>HOUR(transactions[[#This Row],[timestamp]])</f>
        <v>14</v>
      </c>
    </row>
    <row r="65" spans="1:13" x14ac:dyDescent="0.3">
      <c r="A65">
        <v>64</v>
      </c>
      <c r="B65" t="s">
        <v>129</v>
      </c>
      <c r="C65" t="s">
        <v>104</v>
      </c>
      <c r="D65">
        <v>7200</v>
      </c>
      <c r="E65" s="1">
        <v>45839.957638888889</v>
      </c>
      <c r="F65" t="s">
        <v>28</v>
      </c>
      <c r="G65" t="s">
        <v>60</v>
      </c>
      <c r="H65" t="s">
        <v>24</v>
      </c>
      <c r="I65" t="s">
        <v>24</v>
      </c>
      <c r="J65" t="s">
        <v>20</v>
      </c>
      <c r="K65" t="s">
        <v>24</v>
      </c>
      <c r="L65">
        <f>IF(transactions[[#This Row],[is_fraud]]="Yes",1,0)</f>
        <v>0</v>
      </c>
      <c r="M65">
        <f>HOUR(transactions[[#This Row],[timestamp]])</f>
        <v>22</v>
      </c>
    </row>
    <row r="66" spans="1:13" x14ac:dyDescent="0.3">
      <c r="A66">
        <v>65</v>
      </c>
      <c r="B66" t="s">
        <v>130</v>
      </c>
      <c r="C66" t="s">
        <v>131</v>
      </c>
      <c r="D66">
        <v>86663</v>
      </c>
      <c r="E66" s="1">
        <v>45839.115277777775</v>
      </c>
      <c r="F66" t="s">
        <v>93</v>
      </c>
      <c r="G66" t="s">
        <v>14</v>
      </c>
      <c r="H66" t="s">
        <v>24</v>
      </c>
      <c r="I66" t="s">
        <v>24</v>
      </c>
      <c r="J66" t="s">
        <v>16</v>
      </c>
      <c r="K66" t="s">
        <v>15</v>
      </c>
      <c r="L66">
        <f>IF(transactions[[#This Row],[is_fraud]]="Yes",1,0)</f>
        <v>1</v>
      </c>
      <c r="M66">
        <f>HOUR(transactions[[#This Row],[timestamp]])</f>
        <v>2</v>
      </c>
    </row>
    <row r="67" spans="1:13" x14ac:dyDescent="0.3">
      <c r="A67">
        <v>66</v>
      </c>
      <c r="B67" t="s">
        <v>132</v>
      </c>
      <c r="C67" t="s">
        <v>27</v>
      </c>
      <c r="D67">
        <v>32691</v>
      </c>
      <c r="E67" s="1">
        <v>45839.272222222222</v>
      </c>
      <c r="F67" t="s">
        <v>23</v>
      </c>
      <c r="G67" t="s">
        <v>38</v>
      </c>
      <c r="H67" t="s">
        <v>24</v>
      </c>
      <c r="I67" t="s">
        <v>24</v>
      </c>
      <c r="J67" t="s">
        <v>16</v>
      </c>
      <c r="K67" t="s">
        <v>24</v>
      </c>
      <c r="L67">
        <f>IF(transactions[[#This Row],[is_fraud]]="Yes",1,0)</f>
        <v>0</v>
      </c>
      <c r="M67">
        <f>HOUR(transactions[[#This Row],[timestamp]])</f>
        <v>6</v>
      </c>
    </row>
    <row r="68" spans="1:13" x14ac:dyDescent="0.3">
      <c r="A68">
        <v>67</v>
      </c>
      <c r="B68" t="s">
        <v>133</v>
      </c>
      <c r="C68" t="s">
        <v>122</v>
      </c>
      <c r="D68">
        <v>60737</v>
      </c>
      <c r="E68" s="1">
        <v>45839.354861111111</v>
      </c>
      <c r="F68" t="s">
        <v>28</v>
      </c>
      <c r="G68" t="s">
        <v>38</v>
      </c>
      <c r="H68" t="s">
        <v>24</v>
      </c>
      <c r="I68" t="s">
        <v>24</v>
      </c>
      <c r="J68" t="s">
        <v>25</v>
      </c>
      <c r="K68" t="s">
        <v>15</v>
      </c>
      <c r="L68">
        <f>IF(transactions[[#This Row],[is_fraud]]="Yes",1,0)</f>
        <v>1</v>
      </c>
      <c r="M68">
        <f>HOUR(transactions[[#This Row],[timestamp]])</f>
        <v>8</v>
      </c>
    </row>
    <row r="69" spans="1:13" x14ac:dyDescent="0.3">
      <c r="A69">
        <v>68</v>
      </c>
      <c r="B69" t="s">
        <v>134</v>
      </c>
      <c r="C69" t="s">
        <v>45</v>
      </c>
      <c r="D69">
        <v>450</v>
      </c>
      <c r="E69" s="1">
        <v>45839.580555555556</v>
      </c>
      <c r="F69" t="s">
        <v>40</v>
      </c>
      <c r="G69" t="s">
        <v>38</v>
      </c>
      <c r="H69" t="s">
        <v>15</v>
      </c>
      <c r="I69" t="s">
        <v>24</v>
      </c>
      <c r="J69" t="s">
        <v>20</v>
      </c>
      <c r="K69" t="s">
        <v>15</v>
      </c>
      <c r="L69">
        <f>IF(transactions[[#This Row],[is_fraud]]="Yes",1,0)</f>
        <v>1</v>
      </c>
      <c r="M69">
        <f>HOUR(transactions[[#This Row],[timestamp]])</f>
        <v>13</v>
      </c>
    </row>
    <row r="70" spans="1:13" x14ac:dyDescent="0.3">
      <c r="A70">
        <v>69</v>
      </c>
      <c r="B70" t="s">
        <v>135</v>
      </c>
      <c r="C70" t="s">
        <v>74</v>
      </c>
      <c r="D70">
        <v>70955</v>
      </c>
      <c r="E70" s="1">
        <v>45839.020833333336</v>
      </c>
      <c r="F70" t="s">
        <v>28</v>
      </c>
      <c r="G70" t="s">
        <v>14</v>
      </c>
      <c r="H70" t="s">
        <v>24</v>
      </c>
      <c r="I70" t="s">
        <v>24</v>
      </c>
      <c r="J70" t="s">
        <v>16</v>
      </c>
      <c r="K70" t="s">
        <v>15</v>
      </c>
      <c r="L70">
        <f>IF(transactions[[#This Row],[is_fraud]]="Yes",1,0)</f>
        <v>1</v>
      </c>
      <c r="M70">
        <f>HOUR(transactions[[#This Row],[timestamp]])</f>
        <v>0</v>
      </c>
    </row>
    <row r="71" spans="1:13" x14ac:dyDescent="0.3">
      <c r="A71">
        <v>70</v>
      </c>
      <c r="B71" t="s">
        <v>136</v>
      </c>
      <c r="C71" t="s">
        <v>137</v>
      </c>
      <c r="D71">
        <v>92762</v>
      </c>
      <c r="E71" s="1">
        <v>45839.402083333334</v>
      </c>
      <c r="F71" t="s">
        <v>40</v>
      </c>
      <c r="G71" t="s">
        <v>19</v>
      </c>
      <c r="H71" t="s">
        <v>15</v>
      </c>
      <c r="I71" t="s">
        <v>24</v>
      </c>
      <c r="J71" t="s">
        <v>25</v>
      </c>
      <c r="K71" t="s">
        <v>15</v>
      </c>
      <c r="L71">
        <f>IF(transactions[[#This Row],[is_fraud]]="Yes",1,0)</f>
        <v>1</v>
      </c>
      <c r="M71">
        <f>HOUR(transactions[[#This Row],[timestamp]])</f>
        <v>9</v>
      </c>
    </row>
    <row r="72" spans="1:13" x14ac:dyDescent="0.3">
      <c r="A72">
        <v>71</v>
      </c>
      <c r="B72" t="s">
        <v>138</v>
      </c>
      <c r="C72" t="s">
        <v>139</v>
      </c>
      <c r="D72">
        <v>28116</v>
      </c>
      <c r="E72" s="1">
        <v>45839.570138888892</v>
      </c>
      <c r="F72" t="s">
        <v>32</v>
      </c>
      <c r="G72" t="s">
        <v>33</v>
      </c>
      <c r="H72" t="s">
        <v>24</v>
      </c>
      <c r="I72" t="s">
        <v>24</v>
      </c>
      <c r="J72" t="s">
        <v>20</v>
      </c>
      <c r="K72" t="s">
        <v>15</v>
      </c>
      <c r="L72">
        <f>IF(transactions[[#This Row],[is_fraud]]="Yes",1,0)</f>
        <v>1</v>
      </c>
      <c r="M72">
        <f>HOUR(transactions[[#This Row],[timestamp]])</f>
        <v>13</v>
      </c>
    </row>
    <row r="73" spans="1:13" x14ac:dyDescent="0.3">
      <c r="A73">
        <v>72</v>
      </c>
      <c r="B73" t="s">
        <v>140</v>
      </c>
      <c r="C73" t="s">
        <v>131</v>
      </c>
      <c r="D73">
        <v>82027</v>
      </c>
      <c r="E73" s="1">
        <v>45839.838194444441</v>
      </c>
      <c r="F73" t="s">
        <v>23</v>
      </c>
      <c r="G73" t="s">
        <v>29</v>
      </c>
      <c r="H73" t="s">
        <v>24</v>
      </c>
      <c r="I73" t="s">
        <v>24</v>
      </c>
      <c r="J73" t="s">
        <v>16</v>
      </c>
      <c r="K73" t="s">
        <v>15</v>
      </c>
      <c r="L73">
        <f>IF(transactions[[#This Row],[is_fraud]]="Yes",1,0)</f>
        <v>1</v>
      </c>
      <c r="M73">
        <f>HOUR(transactions[[#This Row],[timestamp]])</f>
        <v>20</v>
      </c>
    </row>
    <row r="74" spans="1:13" x14ac:dyDescent="0.3">
      <c r="A74">
        <v>73</v>
      </c>
      <c r="B74" t="s">
        <v>141</v>
      </c>
      <c r="C74" t="s">
        <v>74</v>
      </c>
      <c r="D74">
        <v>19628</v>
      </c>
      <c r="E74" s="1">
        <v>45839.37777777778</v>
      </c>
      <c r="F74" t="s">
        <v>93</v>
      </c>
      <c r="G74" t="s">
        <v>19</v>
      </c>
      <c r="H74" t="s">
        <v>24</v>
      </c>
      <c r="I74" t="s">
        <v>24</v>
      </c>
      <c r="J74" t="s">
        <v>16</v>
      </c>
      <c r="K74" t="s">
        <v>24</v>
      </c>
      <c r="L74">
        <f>IF(transactions[[#This Row],[is_fraud]]="Yes",1,0)</f>
        <v>0</v>
      </c>
      <c r="M74">
        <f>HOUR(transactions[[#This Row],[timestamp]])</f>
        <v>9</v>
      </c>
    </row>
    <row r="75" spans="1:13" x14ac:dyDescent="0.3">
      <c r="A75">
        <v>74</v>
      </c>
      <c r="B75" t="s">
        <v>142</v>
      </c>
      <c r="C75" t="s">
        <v>18</v>
      </c>
      <c r="D75">
        <v>34860</v>
      </c>
      <c r="E75" s="1">
        <v>45839.646527777775</v>
      </c>
      <c r="F75" t="s">
        <v>13</v>
      </c>
      <c r="G75" t="s">
        <v>29</v>
      </c>
      <c r="H75" t="s">
        <v>15</v>
      </c>
      <c r="I75" t="s">
        <v>15</v>
      </c>
      <c r="J75" t="s">
        <v>25</v>
      </c>
      <c r="K75" t="s">
        <v>24</v>
      </c>
      <c r="L75">
        <f>IF(transactions[[#This Row],[is_fraud]]="Yes",1,0)</f>
        <v>0</v>
      </c>
      <c r="M75">
        <f>HOUR(transactions[[#This Row],[timestamp]])</f>
        <v>15</v>
      </c>
    </row>
    <row r="76" spans="1:13" x14ac:dyDescent="0.3">
      <c r="A76">
        <v>75</v>
      </c>
      <c r="B76" t="s">
        <v>143</v>
      </c>
      <c r="C76" t="s">
        <v>95</v>
      </c>
      <c r="D76">
        <v>78093</v>
      </c>
      <c r="E76" s="1">
        <v>45839.809027777781</v>
      </c>
      <c r="F76" t="s">
        <v>13</v>
      </c>
      <c r="G76" t="s">
        <v>38</v>
      </c>
      <c r="H76" t="s">
        <v>15</v>
      </c>
      <c r="I76" t="s">
        <v>15</v>
      </c>
      <c r="J76" t="s">
        <v>16</v>
      </c>
      <c r="K76" t="s">
        <v>15</v>
      </c>
      <c r="L76">
        <f>IF(transactions[[#This Row],[is_fraud]]="Yes",1,0)</f>
        <v>1</v>
      </c>
      <c r="M76">
        <f>HOUR(transactions[[#This Row],[timestamp]])</f>
        <v>19</v>
      </c>
    </row>
    <row r="77" spans="1:13" x14ac:dyDescent="0.3">
      <c r="A77">
        <v>76</v>
      </c>
      <c r="B77" t="s">
        <v>144</v>
      </c>
      <c r="C77" t="s">
        <v>109</v>
      </c>
      <c r="D77">
        <v>86852</v>
      </c>
      <c r="E77" s="1">
        <v>45839.691666666666</v>
      </c>
      <c r="F77" t="s">
        <v>93</v>
      </c>
      <c r="G77" t="s">
        <v>14</v>
      </c>
      <c r="H77" t="s">
        <v>24</v>
      </c>
      <c r="I77" t="s">
        <v>24</v>
      </c>
      <c r="J77" t="s">
        <v>20</v>
      </c>
      <c r="K77" t="s">
        <v>15</v>
      </c>
      <c r="L77">
        <f>IF(transactions[[#This Row],[is_fraud]]="Yes",1,0)</f>
        <v>1</v>
      </c>
      <c r="M77">
        <f>HOUR(transactions[[#This Row],[timestamp]])</f>
        <v>16</v>
      </c>
    </row>
    <row r="78" spans="1:13" x14ac:dyDescent="0.3">
      <c r="A78">
        <v>77</v>
      </c>
      <c r="B78" t="s">
        <v>145</v>
      </c>
      <c r="C78" t="s">
        <v>111</v>
      </c>
      <c r="D78">
        <v>76014</v>
      </c>
      <c r="E78" s="1">
        <v>45839.770833333336</v>
      </c>
      <c r="F78" t="s">
        <v>32</v>
      </c>
      <c r="G78" t="s">
        <v>57</v>
      </c>
      <c r="H78" t="s">
        <v>24</v>
      </c>
      <c r="I78" t="s">
        <v>24</v>
      </c>
      <c r="J78" t="s">
        <v>16</v>
      </c>
      <c r="K78" t="s">
        <v>15</v>
      </c>
      <c r="L78">
        <f>IF(transactions[[#This Row],[is_fraud]]="Yes",1,0)</f>
        <v>1</v>
      </c>
      <c r="M78">
        <f>HOUR(transactions[[#This Row],[timestamp]])</f>
        <v>18</v>
      </c>
    </row>
    <row r="79" spans="1:13" x14ac:dyDescent="0.3">
      <c r="A79">
        <v>78</v>
      </c>
      <c r="B79" t="s">
        <v>146</v>
      </c>
      <c r="C79" t="s">
        <v>139</v>
      </c>
      <c r="D79">
        <v>66009</v>
      </c>
      <c r="E79" s="1">
        <v>45839.754861111112</v>
      </c>
      <c r="F79" t="s">
        <v>93</v>
      </c>
      <c r="G79" t="s">
        <v>60</v>
      </c>
      <c r="H79" t="s">
        <v>24</v>
      </c>
      <c r="I79" t="s">
        <v>24</v>
      </c>
      <c r="J79" t="s">
        <v>25</v>
      </c>
      <c r="K79" t="s">
        <v>15</v>
      </c>
      <c r="L79">
        <f>IF(transactions[[#This Row],[is_fraud]]="Yes",1,0)</f>
        <v>1</v>
      </c>
      <c r="M79">
        <f>HOUR(transactions[[#This Row],[timestamp]])</f>
        <v>18</v>
      </c>
    </row>
    <row r="80" spans="1:13" x14ac:dyDescent="0.3">
      <c r="A80">
        <v>79</v>
      </c>
      <c r="B80" t="s">
        <v>147</v>
      </c>
      <c r="C80" t="s">
        <v>148</v>
      </c>
      <c r="D80">
        <v>9081</v>
      </c>
      <c r="E80" s="1">
        <v>45839.845833333333</v>
      </c>
      <c r="F80" t="s">
        <v>28</v>
      </c>
      <c r="G80" t="s">
        <v>14</v>
      </c>
      <c r="H80" t="s">
        <v>24</v>
      </c>
      <c r="I80" t="s">
        <v>24</v>
      </c>
      <c r="J80" t="s">
        <v>20</v>
      </c>
      <c r="K80" t="s">
        <v>24</v>
      </c>
      <c r="L80">
        <f>IF(transactions[[#This Row],[is_fraud]]="Yes",1,0)</f>
        <v>0</v>
      </c>
      <c r="M80">
        <f>HOUR(transactions[[#This Row],[timestamp]])</f>
        <v>20</v>
      </c>
    </row>
    <row r="81" spans="1:13" x14ac:dyDescent="0.3">
      <c r="A81">
        <v>80</v>
      </c>
      <c r="B81" t="s">
        <v>149</v>
      </c>
      <c r="C81" t="s">
        <v>117</v>
      </c>
      <c r="D81">
        <v>32371</v>
      </c>
      <c r="E81" s="1">
        <v>45839.822916666664</v>
      </c>
      <c r="F81" t="s">
        <v>32</v>
      </c>
      <c r="G81" t="s">
        <v>19</v>
      </c>
      <c r="H81" t="s">
        <v>24</v>
      </c>
      <c r="I81" t="s">
        <v>24</v>
      </c>
      <c r="J81" t="s">
        <v>20</v>
      </c>
      <c r="K81" t="s">
        <v>24</v>
      </c>
      <c r="L81">
        <f>IF(transactions[[#This Row],[is_fraud]]="Yes",1,0)</f>
        <v>0</v>
      </c>
      <c r="M81">
        <f>HOUR(transactions[[#This Row],[timestamp]])</f>
        <v>19</v>
      </c>
    </row>
    <row r="82" spans="1:13" x14ac:dyDescent="0.3">
      <c r="A82">
        <v>81</v>
      </c>
      <c r="B82" t="s">
        <v>150</v>
      </c>
      <c r="C82" t="s">
        <v>117</v>
      </c>
      <c r="D82">
        <v>68622</v>
      </c>
      <c r="E82" s="1">
        <v>45839.449305555558</v>
      </c>
      <c r="F82" t="s">
        <v>13</v>
      </c>
      <c r="G82" t="s">
        <v>14</v>
      </c>
      <c r="H82" t="s">
        <v>15</v>
      </c>
      <c r="I82" t="s">
        <v>15</v>
      </c>
      <c r="J82" t="s">
        <v>25</v>
      </c>
      <c r="K82" t="s">
        <v>15</v>
      </c>
      <c r="L82">
        <f>IF(transactions[[#This Row],[is_fraud]]="Yes",1,0)</f>
        <v>1</v>
      </c>
      <c r="M82">
        <f>HOUR(transactions[[#This Row],[timestamp]])</f>
        <v>10</v>
      </c>
    </row>
    <row r="83" spans="1:13" x14ac:dyDescent="0.3">
      <c r="A83">
        <v>82</v>
      </c>
      <c r="B83" t="s">
        <v>151</v>
      </c>
      <c r="C83" t="s">
        <v>95</v>
      </c>
      <c r="D83">
        <v>91815</v>
      </c>
      <c r="E83" s="1">
        <v>45839.572222222225</v>
      </c>
      <c r="F83" t="s">
        <v>13</v>
      </c>
      <c r="G83" t="s">
        <v>38</v>
      </c>
      <c r="H83" t="s">
        <v>15</v>
      </c>
      <c r="I83" t="s">
        <v>15</v>
      </c>
      <c r="J83" t="s">
        <v>20</v>
      </c>
      <c r="K83" t="s">
        <v>15</v>
      </c>
      <c r="L83">
        <f>IF(transactions[[#This Row],[is_fraud]]="Yes",1,0)</f>
        <v>1</v>
      </c>
      <c r="M83">
        <f>HOUR(transactions[[#This Row],[timestamp]])</f>
        <v>13</v>
      </c>
    </row>
    <row r="84" spans="1:13" x14ac:dyDescent="0.3">
      <c r="A84">
        <v>83</v>
      </c>
      <c r="B84" t="s">
        <v>152</v>
      </c>
      <c r="C84" t="s">
        <v>76</v>
      </c>
      <c r="D84">
        <v>34914</v>
      </c>
      <c r="E84" s="1">
        <v>45839.5625</v>
      </c>
      <c r="F84" t="s">
        <v>93</v>
      </c>
      <c r="G84" t="s">
        <v>41</v>
      </c>
      <c r="H84" t="s">
        <v>24</v>
      </c>
      <c r="I84" t="s">
        <v>24</v>
      </c>
      <c r="J84" t="s">
        <v>20</v>
      </c>
      <c r="K84" t="s">
        <v>24</v>
      </c>
      <c r="L84">
        <f>IF(transactions[[#This Row],[is_fraud]]="Yes",1,0)</f>
        <v>0</v>
      </c>
      <c r="M84">
        <f>HOUR(transactions[[#This Row],[timestamp]])</f>
        <v>13</v>
      </c>
    </row>
    <row r="85" spans="1:13" x14ac:dyDescent="0.3">
      <c r="A85">
        <v>84</v>
      </c>
      <c r="B85" t="s">
        <v>153</v>
      </c>
      <c r="C85" t="s">
        <v>154</v>
      </c>
      <c r="D85">
        <v>56726</v>
      </c>
      <c r="E85" s="1">
        <v>45839.458333333336</v>
      </c>
      <c r="F85" t="s">
        <v>13</v>
      </c>
      <c r="G85" t="s">
        <v>60</v>
      </c>
      <c r="H85" t="s">
        <v>15</v>
      </c>
      <c r="I85" t="s">
        <v>15</v>
      </c>
      <c r="J85" t="s">
        <v>16</v>
      </c>
      <c r="K85" t="s">
        <v>15</v>
      </c>
      <c r="L85">
        <f>IF(transactions[[#This Row],[is_fraud]]="Yes",1,0)</f>
        <v>1</v>
      </c>
      <c r="M85">
        <f>HOUR(transactions[[#This Row],[timestamp]])</f>
        <v>11</v>
      </c>
    </row>
    <row r="86" spans="1:13" x14ac:dyDescent="0.3">
      <c r="A86">
        <v>85</v>
      </c>
      <c r="B86" t="s">
        <v>155</v>
      </c>
      <c r="C86" t="s">
        <v>56</v>
      </c>
      <c r="D86">
        <v>75492</v>
      </c>
      <c r="E86" s="1">
        <v>45839.834722222222</v>
      </c>
      <c r="F86" t="s">
        <v>32</v>
      </c>
      <c r="G86" t="s">
        <v>41</v>
      </c>
      <c r="H86" t="s">
        <v>24</v>
      </c>
      <c r="I86" t="s">
        <v>24</v>
      </c>
      <c r="J86" t="s">
        <v>25</v>
      </c>
      <c r="K86" t="s">
        <v>15</v>
      </c>
      <c r="L86">
        <f>IF(transactions[[#This Row],[is_fraud]]="Yes",1,0)</f>
        <v>1</v>
      </c>
      <c r="M86">
        <f>HOUR(transactions[[#This Row],[timestamp]])</f>
        <v>20</v>
      </c>
    </row>
    <row r="87" spans="1:13" x14ac:dyDescent="0.3">
      <c r="A87">
        <v>86</v>
      </c>
      <c r="B87" t="s">
        <v>156</v>
      </c>
      <c r="C87" t="s">
        <v>50</v>
      </c>
      <c r="D87">
        <v>23062</v>
      </c>
      <c r="E87" s="1">
        <v>45839.668749999997</v>
      </c>
      <c r="F87" t="s">
        <v>40</v>
      </c>
      <c r="G87" t="s">
        <v>41</v>
      </c>
      <c r="H87" t="s">
        <v>15</v>
      </c>
      <c r="I87" t="s">
        <v>24</v>
      </c>
      <c r="J87" t="s">
        <v>16</v>
      </c>
      <c r="K87" t="s">
        <v>24</v>
      </c>
      <c r="L87">
        <f>IF(transactions[[#This Row],[is_fraud]]="Yes",1,0)</f>
        <v>0</v>
      </c>
      <c r="M87">
        <f>HOUR(transactions[[#This Row],[timestamp]])</f>
        <v>16</v>
      </c>
    </row>
    <row r="88" spans="1:13" x14ac:dyDescent="0.3">
      <c r="A88">
        <v>87</v>
      </c>
      <c r="B88" t="s">
        <v>157</v>
      </c>
      <c r="C88" t="s">
        <v>98</v>
      </c>
      <c r="D88">
        <v>83302</v>
      </c>
      <c r="E88" s="1">
        <v>45839.699305555558</v>
      </c>
      <c r="F88" t="s">
        <v>28</v>
      </c>
      <c r="G88" t="s">
        <v>38</v>
      </c>
      <c r="H88" t="s">
        <v>24</v>
      </c>
      <c r="I88" t="s">
        <v>24</v>
      </c>
      <c r="J88" t="s">
        <v>20</v>
      </c>
      <c r="K88" t="s">
        <v>15</v>
      </c>
      <c r="L88">
        <f>IF(transactions[[#This Row],[is_fraud]]="Yes",1,0)</f>
        <v>1</v>
      </c>
      <c r="M88">
        <f>HOUR(transactions[[#This Row],[timestamp]])</f>
        <v>16</v>
      </c>
    </row>
    <row r="89" spans="1:13" x14ac:dyDescent="0.3">
      <c r="A89">
        <v>88</v>
      </c>
      <c r="B89" t="s">
        <v>158</v>
      </c>
      <c r="C89" t="s">
        <v>79</v>
      </c>
      <c r="D89">
        <v>87935</v>
      </c>
      <c r="E89" s="1">
        <v>45839.148611111108</v>
      </c>
      <c r="F89" t="s">
        <v>93</v>
      </c>
      <c r="G89" t="s">
        <v>57</v>
      </c>
      <c r="H89" t="s">
        <v>24</v>
      </c>
      <c r="I89" t="s">
        <v>24</v>
      </c>
      <c r="J89" t="s">
        <v>20</v>
      </c>
      <c r="K89" t="s">
        <v>15</v>
      </c>
      <c r="L89">
        <f>IF(transactions[[#This Row],[is_fraud]]="Yes",1,0)</f>
        <v>1</v>
      </c>
      <c r="M89">
        <f>HOUR(transactions[[#This Row],[timestamp]])</f>
        <v>3</v>
      </c>
    </row>
    <row r="90" spans="1:13" x14ac:dyDescent="0.3">
      <c r="A90">
        <v>89</v>
      </c>
      <c r="B90" t="s">
        <v>159</v>
      </c>
      <c r="C90" t="s">
        <v>137</v>
      </c>
      <c r="D90">
        <v>86946</v>
      </c>
      <c r="E90" s="1">
        <v>45839.569444444445</v>
      </c>
      <c r="F90" t="s">
        <v>32</v>
      </c>
      <c r="G90" t="s">
        <v>38</v>
      </c>
      <c r="H90" t="s">
        <v>24</v>
      </c>
      <c r="I90" t="s">
        <v>24</v>
      </c>
      <c r="J90" t="s">
        <v>16</v>
      </c>
      <c r="K90" t="s">
        <v>15</v>
      </c>
      <c r="L90">
        <f>IF(transactions[[#This Row],[is_fraud]]="Yes",1,0)</f>
        <v>1</v>
      </c>
      <c r="M90">
        <f>HOUR(transactions[[#This Row],[timestamp]])</f>
        <v>13</v>
      </c>
    </row>
    <row r="91" spans="1:13" x14ac:dyDescent="0.3">
      <c r="A91">
        <v>90</v>
      </c>
      <c r="B91" t="s">
        <v>160</v>
      </c>
      <c r="C91" t="s">
        <v>79</v>
      </c>
      <c r="D91">
        <v>15294</v>
      </c>
      <c r="E91" s="1">
        <v>45839.574305555558</v>
      </c>
      <c r="F91" t="s">
        <v>32</v>
      </c>
      <c r="G91" t="s">
        <v>38</v>
      </c>
      <c r="H91" t="s">
        <v>24</v>
      </c>
      <c r="I91" t="s">
        <v>24</v>
      </c>
      <c r="J91" t="s">
        <v>20</v>
      </c>
      <c r="K91" t="s">
        <v>24</v>
      </c>
      <c r="L91">
        <f>IF(transactions[[#This Row],[is_fraud]]="Yes",1,0)</f>
        <v>0</v>
      </c>
      <c r="M91">
        <f>HOUR(transactions[[#This Row],[timestamp]])</f>
        <v>13</v>
      </c>
    </row>
    <row r="92" spans="1:13" x14ac:dyDescent="0.3">
      <c r="A92">
        <v>91</v>
      </c>
      <c r="B92" t="s">
        <v>161</v>
      </c>
      <c r="C92" t="s">
        <v>67</v>
      </c>
      <c r="D92">
        <v>47519</v>
      </c>
      <c r="E92" s="1">
        <v>45839.885416666664</v>
      </c>
      <c r="F92" t="s">
        <v>40</v>
      </c>
      <c r="G92" t="s">
        <v>38</v>
      </c>
      <c r="H92" t="s">
        <v>15</v>
      </c>
      <c r="I92" t="s">
        <v>24</v>
      </c>
      <c r="J92" t="s">
        <v>16</v>
      </c>
      <c r="K92" t="s">
        <v>24</v>
      </c>
      <c r="L92">
        <f>IF(transactions[[#This Row],[is_fraud]]="Yes",1,0)</f>
        <v>0</v>
      </c>
      <c r="M92">
        <f>HOUR(transactions[[#This Row],[timestamp]])</f>
        <v>21</v>
      </c>
    </row>
    <row r="93" spans="1:13" x14ac:dyDescent="0.3">
      <c r="A93">
        <v>92</v>
      </c>
      <c r="B93" t="s">
        <v>162</v>
      </c>
      <c r="C93" t="s">
        <v>109</v>
      </c>
      <c r="D93">
        <v>17272</v>
      </c>
      <c r="E93" s="1">
        <v>45839.40902777778</v>
      </c>
      <c r="F93" t="s">
        <v>40</v>
      </c>
      <c r="G93" t="s">
        <v>38</v>
      </c>
      <c r="H93" t="s">
        <v>15</v>
      </c>
      <c r="I93" t="s">
        <v>24</v>
      </c>
      <c r="J93" t="s">
        <v>16</v>
      </c>
      <c r="K93" t="s">
        <v>15</v>
      </c>
      <c r="L93">
        <f>IF(transactions[[#This Row],[is_fraud]]="Yes",1,0)</f>
        <v>1</v>
      </c>
      <c r="M93">
        <f>HOUR(transactions[[#This Row],[timestamp]])</f>
        <v>9</v>
      </c>
    </row>
    <row r="94" spans="1:13" x14ac:dyDescent="0.3">
      <c r="A94">
        <v>93</v>
      </c>
      <c r="B94" t="s">
        <v>163</v>
      </c>
      <c r="C94" t="s">
        <v>50</v>
      </c>
      <c r="D94">
        <v>9608</v>
      </c>
      <c r="E94" s="1">
        <v>45839.013194444444</v>
      </c>
      <c r="F94" t="s">
        <v>40</v>
      </c>
      <c r="G94" t="s">
        <v>19</v>
      </c>
      <c r="H94" t="s">
        <v>15</v>
      </c>
      <c r="I94" t="s">
        <v>24</v>
      </c>
      <c r="J94" t="s">
        <v>16</v>
      </c>
      <c r="K94" t="s">
        <v>15</v>
      </c>
      <c r="L94">
        <f>IF(transactions[[#This Row],[is_fraud]]="Yes",1,0)</f>
        <v>1</v>
      </c>
      <c r="M94">
        <f>HOUR(transactions[[#This Row],[timestamp]])</f>
        <v>0</v>
      </c>
    </row>
    <row r="95" spans="1:13" x14ac:dyDescent="0.3">
      <c r="A95">
        <v>94</v>
      </c>
      <c r="B95" t="s">
        <v>164</v>
      </c>
      <c r="C95" t="s">
        <v>165</v>
      </c>
      <c r="D95">
        <v>34860</v>
      </c>
      <c r="E95" s="1">
        <v>45839.188194444447</v>
      </c>
      <c r="F95" t="s">
        <v>46</v>
      </c>
      <c r="G95" t="s">
        <v>19</v>
      </c>
      <c r="H95" t="s">
        <v>15</v>
      </c>
      <c r="I95" t="s">
        <v>15</v>
      </c>
      <c r="J95" t="s">
        <v>16</v>
      </c>
      <c r="K95" t="s">
        <v>15</v>
      </c>
      <c r="L95">
        <f>IF(transactions[[#This Row],[is_fraud]]="Yes",1,0)</f>
        <v>1</v>
      </c>
      <c r="M95">
        <f>HOUR(transactions[[#This Row],[timestamp]])</f>
        <v>4</v>
      </c>
    </row>
    <row r="96" spans="1:13" x14ac:dyDescent="0.3">
      <c r="A96">
        <v>95</v>
      </c>
      <c r="B96" t="s">
        <v>166</v>
      </c>
      <c r="C96" t="s">
        <v>12</v>
      </c>
      <c r="D96">
        <v>79906</v>
      </c>
      <c r="E96" s="1">
        <v>45839.340277777781</v>
      </c>
      <c r="F96" t="s">
        <v>93</v>
      </c>
      <c r="G96" t="s">
        <v>41</v>
      </c>
      <c r="H96" t="s">
        <v>24</v>
      </c>
      <c r="I96" t="s">
        <v>24</v>
      </c>
      <c r="J96" t="s">
        <v>25</v>
      </c>
      <c r="K96" t="s">
        <v>15</v>
      </c>
      <c r="L96">
        <f>IF(transactions[[#This Row],[is_fraud]]="Yes",1,0)</f>
        <v>1</v>
      </c>
      <c r="M96">
        <f>HOUR(transactions[[#This Row],[timestamp]])</f>
        <v>8</v>
      </c>
    </row>
    <row r="97" spans="1:13" x14ac:dyDescent="0.3">
      <c r="A97">
        <v>96</v>
      </c>
      <c r="B97" t="s">
        <v>167</v>
      </c>
      <c r="C97" t="s">
        <v>45</v>
      </c>
      <c r="D97">
        <v>57533</v>
      </c>
      <c r="E97" s="1">
        <v>45839.772222222222</v>
      </c>
      <c r="F97" t="s">
        <v>13</v>
      </c>
      <c r="G97" t="s">
        <v>60</v>
      </c>
      <c r="H97" t="s">
        <v>15</v>
      </c>
      <c r="I97" t="s">
        <v>15</v>
      </c>
      <c r="J97" t="s">
        <v>25</v>
      </c>
      <c r="K97" t="s">
        <v>24</v>
      </c>
      <c r="L97">
        <f>IF(transactions[[#This Row],[is_fraud]]="Yes",1,0)</f>
        <v>0</v>
      </c>
      <c r="M97">
        <f>HOUR(transactions[[#This Row],[timestamp]])</f>
        <v>18</v>
      </c>
    </row>
    <row r="98" spans="1:13" x14ac:dyDescent="0.3">
      <c r="A98">
        <v>97</v>
      </c>
      <c r="B98" t="s">
        <v>168</v>
      </c>
      <c r="C98" t="s">
        <v>83</v>
      </c>
      <c r="D98">
        <v>12317</v>
      </c>
      <c r="E98" s="1">
        <v>45839.319444444445</v>
      </c>
      <c r="F98" t="s">
        <v>28</v>
      </c>
      <c r="G98" t="s">
        <v>38</v>
      </c>
      <c r="H98" t="s">
        <v>24</v>
      </c>
      <c r="I98" t="s">
        <v>24</v>
      </c>
      <c r="J98" t="s">
        <v>16</v>
      </c>
      <c r="K98" t="s">
        <v>24</v>
      </c>
      <c r="L98">
        <f>IF(transactions[[#This Row],[is_fraud]]="Yes",1,0)</f>
        <v>0</v>
      </c>
      <c r="M98">
        <f>HOUR(transactions[[#This Row],[timestamp]])</f>
        <v>7</v>
      </c>
    </row>
    <row r="99" spans="1:13" x14ac:dyDescent="0.3">
      <c r="A99">
        <v>98</v>
      </c>
      <c r="B99" t="s">
        <v>169</v>
      </c>
      <c r="C99" t="s">
        <v>170</v>
      </c>
      <c r="D99">
        <v>65423</v>
      </c>
      <c r="E99" s="1">
        <v>45839.414583333331</v>
      </c>
      <c r="F99" t="s">
        <v>13</v>
      </c>
      <c r="G99" t="s">
        <v>29</v>
      </c>
      <c r="H99" t="s">
        <v>15</v>
      </c>
      <c r="I99" t="s">
        <v>15</v>
      </c>
      <c r="J99" t="s">
        <v>20</v>
      </c>
      <c r="K99" t="s">
        <v>24</v>
      </c>
      <c r="L99">
        <f>IF(transactions[[#This Row],[is_fraud]]="Yes",1,0)</f>
        <v>0</v>
      </c>
      <c r="M99">
        <f>HOUR(transactions[[#This Row],[timestamp]])</f>
        <v>9</v>
      </c>
    </row>
    <row r="100" spans="1:13" x14ac:dyDescent="0.3">
      <c r="A100">
        <v>99</v>
      </c>
      <c r="B100" t="s">
        <v>171</v>
      </c>
      <c r="C100" t="s">
        <v>95</v>
      </c>
      <c r="D100">
        <v>87051</v>
      </c>
      <c r="E100" s="1">
        <v>45839.147222222222</v>
      </c>
      <c r="F100" t="s">
        <v>93</v>
      </c>
      <c r="G100" t="s">
        <v>41</v>
      </c>
      <c r="H100" t="s">
        <v>24</v>
      </c>
      <c r="I100" t="s">
        <v>24</v>
      </c>
      <c r="J100" t="s">
        <v>16</v>
      </c>
      <c r="K100" t="s">
        <v>24</v>
      </c>
      <c r="L100">
        <f>IF(transactions[[#This Row],[is_fraud]]="Yes",1,0)</f>
        <v>0</v>
      </c>
      <c r="M100">
        <f>HOUR(transactions[[#This Row],[timestamp]])</f>
        <v>3</v>
      </c>
    </row>
    <row r="101" spans="1:13" x14ac:dyDescent="0.3">
      <c r="A101">
        <v>100</v>
      </c>
      <c r="B101" t="s">
        <v>172</v>
      </c>
      <c r="C101" t="s">
        <v>173</v>
      </c>
      <c r="D101">
        <v>72612</v>
      </c>
      <c r="E101" s="1">
        <v>45839.220833333333</v>
      </c>
      <c r="F101" t="s">
        <v>13</v>
      </c>
      <c r="G101" t="s">
        <v>41</v>
      </c>
      <c r="H101" t="s">
        <v>15</v>
      </c>
      <c r="I101" t="s">
        <v>15</v>
      </c>
      <c r="J101" t="s">
        <v>25</v>
      </c>
      <c r="K101" t="s">
        <v>15</v>
      </c>
      <c r="L101">
        <f>IF(transactions[[#This Row],[is_fraud]]="Yes",1,0)</f>
        <v>1</v>
      </c>
      <c r="M101">
        <f>HOUR(transactions[[#This Row],[timestamp]])</f>
        <v>5</v>
      </c>
    </row>
    <row r="102" spans="1:13" x14ac:dyDescent="0.3">
      <c r="A102">
        <v>101</v>
      </c>
      <c r="B102" t="s">
        <v>174</v>
      </c>
      <c r="C102" t="s">
        <v>175</v>
      </c>
      <c r="D102">
        <v>26785</v>
      </c>
      <c r="E102" s="1">
        <v>45839.977083333331</v>
      </c>
      <c r="F102" t="s">
        <v>13</v>
      </c>
      <c r="G102" t="s">
        <v>38</v>
      </c>
      <c r="H102" t="s">
        <v>15</v>
      </c>
      <c r="I102" t="s">
        <v>15</v>
      </c>
      <c r="J102" t="s">
        <v>20</v>
      </c>
      <c r="K102" t="s">
        <v>24</v>
      </c>
      <c r="L102">
        <f>IF(transactions[[#This Row],[is_fraud]]="Yes",1,0)</f>
        <v>0</v>
      </c>
      <c r="M102">
        <f>HOUR(transactions[[#This Row],[timestamp]])</f>
        <v>23</v>
      </c>
    </row>
    <row r="103" spans="1:13" x14ac:dyDescent="0.3">
      <c r="A103">
        <v>102</v>
      </c>
      <c r="B103" t="s">
        <v>176</v>
      </c>
      <c r="C103" t="s">
        <v>76</v>
      </c>
      <c r="D103">
        <v>59971</v>
      </c>
      <c r="E103" s="1">
        <v>45839.783333333333</v>
      </c>
      <c r="F103" t="s">
        <v>93</v>
      </c>
      <c r="G103" t="s">
        <v>29</v>
      </c>
      <c r="H103" t="s">
        <v>24</v>
      </c>
      <c r="I103" t="s">
        <v>24</v>
      </c>
      <c r="J103" t="s">
        <v>16</v>
      </c>
      <c r="K103" t="s">
        <v>24</v>
      </c>
      <c r="L103">
        <f>IF(transactions[[#This Row],[is_fraud]]="Yes",1,0)</f>
        <v>0</v>
      </c>
      <c r="M103">
        <f>HOUR(transactions[[#This Row],[timestamp]])</f>
        <v>18</v>
      </c>
    </row>
    <row r="104" spans="1:13" x14ac:dyDescent="0.3">
      <c r="A104">
        <v>103</v>
      </c>
      <c r="B104" t="s">
        <v>177</v>
      </c>
      <c r="C104" t="s">
        <v>111</v>
      </c>
      <c r="D104">
        <v>12197</v>
      </c>
      <c r="E104" s="1">
        <v>45839.902083333334</v>
      </c>
      <c r="F104" t="s">
        <v>48</v>
      </c>
      <c r="G104" t="s">
        <v>41</v>
      </c>
      <c r="H104" t="s">
        <v>15</v>
      </c>
      <c r="I104" t="s">
        <v>15</v>
      </c>
      <c r="J104" t="s">
        <v>16</v>
      </c>
      <c r="K104" t="s">
        <v>15</v>
      </c>
      <c r="L104">
        <f>IF(transactions[[#This Row],[is_fraud]]="Yes",1,0)</f>
        <v>1</v>
      </c>
      <c r="M104">
        <f>HOUR(transactions[[#This Row],[timestamp]])</f>
        <v>21</v>
      </c>
    </row>
    <row r="105" spans="1:13" x14ac:dyDescent="0.3">
      <c r="A105">
        <v>104</v>
      </c>
      <c r="B105" t="s">
        <v>178</v>
      </c>
      <c r="C105" t="s">
        <v>165</v>
      </c>
      <c r="D105">
        <v>97918</v>
      </c>
      <c r="E105" s="1">
        <v>45839.193749999999</v>
      </c>
      <c r="F105" t="s">
        <v>28</v>
      </c>
      <c r="G105" t="s">
        <v>41</v>
      </c>
      <c r="H105" t="s">
        <v>24</v>
      </c>
      <c r="I105" t="s">
        <v>24</v>
      </c>
      <c r="J105" t="s">
        <v>20</v>
      </c>
      <c r="K105" t="s">
        <v>15</v>
      </c>
      <c r="L105">
        <f>IF(transactions[[#This Row],[is_fraud]]="Yes",1,0)</f>
        <v>1</v>
      </c>
      <c r="M105">
        <f>HOUR(transactions[[#This Row],[timestamp]])</f>
        <v>4</v>
      </c>
    </row>
    <row r="106" spans="1:13" x14ac:dyDescent="0.3">
      <c r="A106">
        <v>105</v>
      </c>
      <c r="B106" t="s">
        <v>179</v>
      </c>
      <c r="C106" t="s">
        <v>165</v>
      </c>
      <c r="D106">
        <v>35118</v>
      </c>
      <c r="E106" s="1">
        <v>45839.003472222219</v>
      </c>
      <c r="F106" t="s">
        <v>13</v>
      </c>
      <c r="G106" t="s">
        <v>41</v>
      </c>
      <c r="H106" t="s">
        <v>15</v>
      </c>
      <c r="I106" t="s">
        <v>15</v>
      </c>
      <c r="J106" t="s">
        <v>25</v>
      </c>
      <c r="K106" t="s">
        <v>15</v>
      </c>
      <c r="L106">
        <f>IF(transactions[[#This Row],[is_fraud]]="Yes",1,0)</f>
        <v>1</v>
      </c>
      <c r="M106">
        <f>HOUR(transactions[[#This Row],[timestamp]])</f>
        <v>0</v>
      </c>
    </row>
    <row r="107" spans="1:13" x14ac:dyDescent="0.3">
      <c r="A107">
        <v>106</v>
      </c>
      <c r="B107" t="s">
        <v>180</v>
      </c>
      <c r="C107" t="s">
        <v>37</v>
      </c>
      <c r="D107">
        <v>64278</v>
      </c>
      <c r="E107" s="1">
        <v>45839.211111111108</v>
      </c>
      <c r="F107" t="s">
        <v>40</v>
      </c>
      <c r="G107" t="s">
        <v>38</v>
      </c>
      <c r="H107" t="s">
        <v>15</v>
      </c>
      <c r="I107" t="s">
        <v>24</v>
      </c>
      <c r="J107" t="s">
        <v>20</v>
      </c>
      <c r="K107" t="s">
        <v>15</v>
      </c>
      <c r="L107">
        <f>IF(transactions[[#This Row],[is_fraud]]="Yes",1,0)</f>
        <v>1</v>
      </c>
      <c r="M107">
        <f>HOUR(transactions[[#This Row],[timestamp]])</f>
        <v>5</v>
      </c>
    </row>
    <row r="108" spans="1:13" x14ac:dyDescent="0.3">
      <c r="A108">
        <v>107</v>
      </c>
      <c r="B108" t="s">
        <v>181</v>
      </c>
      <c r="C108" t="s">
        <v>70</v>
      </c>
      <c r="D108">
        <v>17246</v>
      </c>
      <c r="E108" s="1">
        <v>45839.905555555553</v>
      </c>
      <c r="F108" t="s">
        <v>13</v>
      </c>
      <c r="G108" t="s">
        <v>33</v>
      </c>
      <c r="H108" t="s">
        <v>15</v>
      </c>
      <c r="I108" t="s">
        <v>15</v>
      </c>
      <c r="J108" t="s">
        <v>25</v>
      </c>
      <c r="K108" t="s">
        <v>15</v>
      </c>
      <c r="L108">
        <f>IF(transactions[[#This Row],[is_fraud]]="Yes",1,0)</f>
        <v>1</v>
      </c>
      <c r="M108">
        <f>HOUR(transactions[[#This Row],[timestamp]])</f>
        <v>21</v>
      </c>
    </row>
    <row r="109" spans="1:13" x14ac:dyDescent="0.3">
      <c r="A109">
        <v>108</v>
      </c>
      <c r="B109" t="s">
        <v>182</v>
      </c>
      <c r="C109" t="s">
        <v>183</v>
      </c>
      <c r="D109">
        <v>56157</v>
      </c>
      <c r="E109" s="1">
        <v>45839.797222222223</v>
      </c>
      <c r="F109" t="s">
        <v>32</v>
      </c>
      <c r="G109" t="s">
        <v>19</v>
      </c>
      <c r="H109" t="s">
        <v>24</v>
      </c>
      <c r="I109" t="s">
        <v>24</v>
      </c>
      <c r="J109" t="s">
        <v>16</v>
      </c>
      <c r="K109" t="s">
        <v>24</v>
      </c>
      <c r="L109">
        <f>IF(transactions[[#This Row],[is_fraud]]="Yes",1,0)</f>
        <v>0</v>
      </c>
      <c r="M109">
        <f>HOUR(transactions[[#This Row],[timestamp]])</f>
        <v>19</v>
      </c>
    </row>
    <row r="110" spans="1:13" x14ac:dyDescent="0.3">
      <c r="A110">
        <v>109</v>
      </c>
      <c r="B110" t="s">
        <v>184</v>
      </c>
      <c r="C110" t="s">
        <v>50</v>
      </c>
      <c r="D110">
        <v>71328</v>
      </c>
      <c r="E110" s="1">
        <v>45839.536111111112</v>
      </c>
      <c r="F110" t="s">
        <v>40</v>
      </c>
      <c r="G110" t="s">
        <v>57</v>
      </c>
      <c r="H110" t="s">
        <v>15</v>
      </c>
      <c r="I110" t="s">
        <v>24</v>
      </c>
      <c r="J110" t="s">
        <v>16</v>
      </c>
      <c r="K110" t="s">
        <v>24</v>
      </c>
      <c r="L110">
        <f>IF(transactions[[#This Row],[is_fraud]]="Yes",1,0)</f>
        <v>0</v>
      </c>
      <c r="M110">
        <f>HOUR(transactions[[#This Row],[timestamp]])</f>
        <v>12</v>
      </c>
    </row>
    <row r="111" spans="1:13" x14ac:dyDescent="0.3">
      <c r="A111">
        <v>110</v>
      </c>
      <c r="B111" t="s">
        <v>185</v>
      </c>
      <c r="C111" t="s">
        <v>113</v>
      </c>
      <c r="D111">
        <v>19636</v>
      </c>
      <c r="E111" s="1">
        <v>45839.775694444441</v>
      </c>
      <c r="F111" t="s">
        <v>32</v>
      </c>
      <c r="G111" t="s">
        <v>57</v>
      </c>
      <c r="H111" t="s">
        <v>24</v>
      </c>
      <c r="I111" t="s">
        <v>24</v>
      </c>
      <c r="J111" t="s">
        <v>25</v>
      </c>
      <c r="K111" t="s">
        <v>24</v>
      </c>
      <c r="L111">
        <f>IF(transactions[[#This Row],[is_fraud]]="Yes",1,0)</f>
        <v>0</v>
      </c>
      <c r="M111">
        <f>HOUR(transactions[[#This Row],[timestamp]])</f>
        <v>18</v>
      </c>
    </row>
    <row r="112" spans="1:13" x14ac:dyDescent="0.3">
      <c r="A112">
        <v>111</v>
      </c>
      <c r="B112" t="s">
        <v>186</v>
      </c>
      <c r="C112" t="s">
        <v>76</v>
      </c>
      <c r="D112">
        <v>75046</v>
      </c>
      <c r="E112" s="1">
        <v>45839.544444444444</v>
      </c>
      <c r="F112" t="s">
        <v>23</v>
      </c>
      <c r="G112" t="s">
        <v>29</v>
      </c>
      <c r="H112" t="s">
        <v>24</v>
      </c>
      <c r="I112" t="s">
        <v>24</v>
      </c>
      <c r="J112" t="s">
        <v>16</v>
      </c>
      <c r="K112" t="s">
        <v>15</v>
      </c>
      <c r="L112">
        <f>IF(transactions[[#This Row],[is_fraud]]="Yes",1,0)</f>
        <v>1</v>
      </c>
      <c r="M112">
        <f>HOUR(transactions[[#This Row],[timestamp]])</f>
        <v>13</v>
      </c>
    </row>
    <row r="113" spans="1:13" x14ac:dyDescent="0.3">
      <c r="A113">
        <v>112</v>
      </c>
      <c r="B113" t="s">
        <v>187</v>
      </c>
      <c r="C113" t="s">
        <v>98</v>
      </c>
      <c r="D113">
        <v>16804</v>
      </c>
      <c r="E113" s="1">
        <v>45839.059027777781</v>
      </c>
      <c r="F113" t="s">
        <v>13</v>
      </c>
      <c r="G113" t="s">
        <v>57</v>
      </c>
      <c r="H113" t="s">
        <v>15</v>
      </c>
      <c r="I113" t="s">
        <v>15</v>
      </c>
      <c r="J113" t="s">
        <v>16</v>
      </c>
      <c r="K113" t="s">
        <v>24</v>
      </c>
      <c r="L113">
        <f>IF(transactions[[#This Row],[is_fraud]]="Yes",1,0)</f>
        <v>0</v>
      </c>
      <c r="M113">
        <f>HOUR(transactions[[#This Row],[timestamp]])</f>
        <v>1</v>
      </c>
    </row>
    <row r="114" spans="1:13" x14ac:dyDescent="0.3">
      <c r="A114">
        <v>113</v>
      </c>
      <c r="B114" t="s">
        <v>188</v>
      </c>
      <c r="C114" t="s">
        <v>35</v>
      </c>
      <c r="D114">
        <v>89499</v>
      </c>
      <c r="E114" s="1">
        <v>45839.354861111111</v>
      </c>
      <c r="F114" t="s">
        <v>28</v>
      </c>
      <c r="G114" t="s">
        <v>57</v>
      </c>
      <c r="H114" t="s">
        <v>24</v>
      </c>
      <c r="I114" t="s">
        <v>24</v>
      </c>
      <c r="J114" t="s">
        <v>25</v>
      </c>
      <c r="K114" t="s">
        <v>24</v>
      </c>
      <c r="L114">
        <f>IF(transactions[[#This Row],[is_fraud]]="Yes",1,0)</f>
        <v>0</v>
      </c>
      <c r="M114">
        <f>HOUR(transactions[[#This Row],[timestamp]])</f>
        <v>8</v>
      </c>
    </row>
    <row r="115" spans="1:13" x14ac:dyDescent="0.3">
      <c r="A115">
        <v>114</v>
      </c>
      <c r="B115" t="s">
        <v>189</v>
      </c>
      <c r="C115" t="s">
        <v>83</v>
      </c>
      <c r="D115">
        <v>81451</v>
      </c>
      <c r="E115" s="1">
        <v>45839.219444444447</v>
      </c>
      <c r="F115" t="s">
        <v>23</v>
      </c>
      <c r="G115" t="s">
        <v>33</v>
      </c>
      <c r="H115" t="s">
        <v>24</v>
      </c>
      <c r="I115" t="s">
        <v>24</v>
      </c>
      <c r="J115" t="s">
        <v>16</v>
      </c>
      <c r="K115" t="s">
        <v>24</v>
      </c>
      <c r="L115">
        <f>IF(transactions[[#This Row],[is_fraud]]="Yes",1,0)</f>
        <v>0</v>
      </c>
      <c r="M115">
        <f>HOUR(transactions[[#This Row],[timestamp]])</f>
        <v>5</v>
      </c>
    </row>
    <row r="116" spans="1:13" x14ac:dyDescent="0.3">
      <c r="A116">
        <v>115</v>
      </c>
      <c r="B116" t="s">
        <v>190</v>
      </c>
      <c r="C116" t="s">
        <v>139</v>
      </c>
      <c r="D116">
        <v>92535</v>
      </c>
      <c r="E116" s="1">
        <v>45839.541666666664</v>
      </c>
      <c r="F116" t="s">
        <v>48</v>
      </c>
      <c r="G116" t="s">
        <v>33</v>
      </c>
      <c r="H116" t="s">
        <v>15</v>
      </c>
      <c r="I116" t="s">
        <v>15</v>
      </c>
      <c r="J116" t="s">
        <v>20</v>
      </c>
      <c r="K116" t="s">
        <v>24</v>
      </c>
      <c r="L116">
        <f>IF(transactions[[#This Row],[is_fraud]]="Yes",1,0)</f>
        <v>0</v>
      </c>
      <c r="M116">
        <f>HOUR(transactions[[#This Row],[timestamp]])</f>
        <v>13</v>
      </c>
    </row>
    <row r="117" spans="1:13" x14ac:dyDescent="0.3">
      <c r="A117">
        <v>116</v>
      </c>
      <c r="B117" t="s">
        <v>191</v>
      </c>
      <c r="C117" t="s">
        <v>31</v>
      </c>
      <c r="D117">
        <v>23609</v>
      </c>
      <c r="E117" s="1">
        <v>45839.472222222219</v>
      </c>
      <c r="F117" t="s">
        <v>48</v>
      </c>
      <c r="G117" t="s">
        <v>14</v>
      </c>
      <c r="H117" t="s">
        <v>15</v>
      </c>
      <c r="I117" t="s">
        <v>15</v>
      </c>
      <c r="J117" t="s">
        <v>20</v>
      </c>
      <c r="K117" t="s">
        <v>15</v>
      </c>
      <c r="L117">
        <f>IF(transactions[[#This Row],[is_fraud]]="Yes",1,0)</f>
        <v>1</v>
      </c>
      <c r="M117">
        <f>HOUR(transactions[[#This Row],[timestamp]])</f>
        <v>11</v>
      </c>
    </row>
    <row r="118" spans="1:13" x14ac:dyDescent="0.3">
      <c r="A118">
        <v>117</v>
      </c>
      <c r="B118" t="s">
        <v>192</v>
      </c>
      <c r="C118" t="s">
        <v>85</v>
      </c>
      <c r="D118">
        <v>65936</v>
      </c>
      <c r="E118" s="1">
        <v>45839.838888888888</v>
      </c>
      <c r="F118" t="s">
        <v>46</v>
      </c>
      <c r="G118" t="s">
        <v>19</v>
      </c>
      <c r="H118" t="s">
        <v>15</v>
      </c>
      <c r="I118" t="s">
        <v>15</v>
      </c>
      <c r="J118" t="s">
        <v>20</v>
      </c>
      <c r="K118" t="s">
        <v>15</v>
      </c>
      <c r="L118">
        <f>IF(transactions[[#This Row],[is_fraud]]="Yes",1,0)</f>
        <v>1</v>
      </c>
      <c r="M118">
        <f>HOUR(transactions[[#This Row],[timestamp]])</f>
        <v>20</v>
      </c>
    </row>
    <row r="119" spans="1:13" x14ac:dyDescent="0.3">
      <c r="A119">
        <v>118</v>
      </c>
      <c r="B119" t="s">
        <v>193</v>
      </c>
      <c r="C119" t="s">
        <v>113</v>
      </c>
      <c r="D119">
        <v>14268</v>
      </c>
      <c r="E119" s="1">
        <v>45839.543749999997</v>
      </c>
      <c r="F119" t="s">
        <v>32</v>
      </c>
      <c r="G119" t="s">
        <v>38</v>
      </c>
      <c r="H119" t="s">
        <v>24</v>
      </c>
      <c r="I119" t="s">
        <v>24</v>
      </c>
      <c r="J119" t="s">
        <v>16</v>
      </c>
      <c r="K119" t="s">
        <v>24</v>
      </c>
      <c r="L119">
        <f>IF(transactions[[#This Row],[is_fraud]]="Yes",1,0)</f>
        <v>0</v>
      </c>
      <c r="M119">
        <f>HOUR(transactions[[#This Row],[timestamp]])</f>
        <v>13</v>
      </c>
    </row>
    <row r="120" spans="1:13" x14ac:dyDescent="0.3">
      <c r="A120">
        <v>119</v>
      </c>
      <c r="B120" t="s">
        <v>194</v>
      </c>
      <c r="C120" t="s">
        <v>90</v>
      </c>
      <c r="D120">
        <v>2111</v>
      </c>
      <c r="E120" s="1">
        <v>45839.204861111109</v>
      </c>
      <c r="F120" t="s">
        <v>48</v>
      </c>
      <c r="G120" t="s">
        <v>33</v>
      </c>
      <c r="H120" t="s">
        <v>15</v>
      </c>
      <c r="I120" t="s">
        <v>15</v>
      </c>
      <c r="J120" t="s">
        <v>16</v>
      </c>
      <c r="K120" t="s">
        <v>15</v>
      </c>
      <c r="L120">
        <f>IF(transactions[[#This Row],[is_fraud]]="Yes",1,0)</f>
        <v>1</v>
      </c>
      <c r="M120">
        <f>HOUR(transactions[[#This Row],[timestamp]])</f>
        <v>4</v>
      </c>
    </row>
    <row r="121" spans="1:13" x14ac:dyDescent="0.3">
      <c r="A121">
        <v>120</v>
      </c>
      <c r="B121" t="s">
        <v>195</v>
      </c>
      <c r="C121" t="s">
        <v>131</v>
      </c>
      <c r="D121">
        <v>44475</v>
      </c>
      <c r="E121" s="1">
        <v>45839.886111111111</v>
      </c>
      <c r="F121" t="s">
        <v>48</v>
      </c>
      <c r="G121" t="s">
        <v>19</v>
      </c>
      <c r="H121" t="s">
        <v>15</v>
      </c>
      <c r="I121" t="s">
        <v>15</v>
      </c>
      <c r="J121" t="s">
        <v>20</v>
      </c>
      <c r="K121" t="s">
        <v>24</v>
      </c>
      <c r="L121">
        <f>IF(transactions[[#This Row],[is_fraud]]="Yes",1,0)</f>
        <v>0</v>
      </c>
      <c r="M121">
        <f>HOUR(transactions[[#This Row],[timestamp]])</f>
        <v>21</v>
      </c>
    </row>
    <row r="122" spans="1:13" x14ac:dyDescent="0.3">
      <c r="A122">
        <v>121</v>
      </c>
      <c r="B122" t="s">
        <v>196</v>
      </c>
      <c r="C122" t="s">
        <v>22</v>
      </c>
      <c r="D122">
        <v>49908</v>
      </c>
      <c r="E122" s="1">
        <v>45839.45</v>
      </c>
      <c r="F122" t="s">
        <v>40</v>
      </c>
      <c r="G122" t="s">
        <v>60</v>
      </c>
      <c r="H122" t="s">
        <v>15</v>
      </c>
      <c r="I122" t="s">
        <v>24</v>
      </c>
      <c r="J122" t="s">
        <v>25</v>
      </c>
      <c r="K122" t="s">
        <v>24</v>
      </c>
      <c r="L122">
        <f>IF(transactions[[#This Row],[is_fraud]]="Yes",1,0)</f>
        <v>0</v>
      </c>
      <c r="M122">
        <f>HOUR(transactions[[#This Row],[timestamp]])</f>
        <v>10</v>
      </c>
    </row>
    <row r="123" spans="1:13" x14ac:dyDescent="0.3">
      <c r="A123">
        <v>122</v>
      </c>
      <c r="B123" t="s">
        <v>197</v>
      </c>
      <c r="C123" t="s">
        <v>12</v>
      </c>
      <c r="D123">
        <v>89805</v>
      </c>
      <c r="E123" s="1">
        <v>45839.408333333333</v>
      </c>
      <c r="F123" t="s">
        <v>23</v>
      </c>
      <c r="G123" t="s">
        <v>19</v>
      </c>
      <c r="H123" t="s">
        <v>24</v>
      </c>
      <c r="I123" t="s">
        <v>24</v>
      </c>
      <c r="J123" t="s">
        <v>20</v>
      </c>
      <c r="K123" t="s">
        <v>24</v>
      </c>
      <c r="L123">
        <f>IF(transactions[[#This Row],[is_fraud]]="Yes",1,0)</f>
        <v>0</v>
      </c>
      <c r="M123">
        <f>HOUR(transactions[[#This Row],[timestamp]])</f>
        <v>9</v>
      </c>
    </row>
    <row r="124" spans="1:13" x14ac:dyDescent="0.3">
      <c r="A124">
        <v>123</v>
      </c>
      <c r="B124" t="s">
        <v>198</v>
      </c>
      <c r="C124" t="s">
        <v>90</v>
      </c>
      <c r="D124">
        <v>45930</v>
      </c>
      <c r="E124" s="1">
        <v>45839.434027777781</v>
      </c>
      <c r="F124" t="s">
        <v>23</v>
      </c>
      <c r="G124" t="s">
        <v>14</v>
      </c>
      <c r="H124" t="s">
        <v>24</v>
      </c>
      <c r="I124" t="s">
        <v>24</v>
      </c>
      <c r="J124" t="s">
        <v>16</v>
      </c>
      <c r="K124" t="s">
        <v>24</v>
      </c>
      <c r="L124">
        <f>IF(transactions[[#This Row],[is_fraud]]="Yes",1,0)</f>
        <v>0</v>
      </c>
      <c r="M124">
        <f>HOUR(transactions[[#This Row],[timestamp]])</f>
        <v>10</v>
      </c>
    </row>
    <row r="125" spans="1:13" x14ac:dyDescent="0.3">
      <c r="A125">
        <v>124</v>
      </c>
      <c r="B125" t="s">
        <v>199</v>
      </c>
      <c r="C125" t="s">
        <v>200</v>
      </c>
      <c r="D125">
        <v>43125</v>
      </c>
      <c r="E125" s="1">
        <v>45839.395833333336</v>
      </c>
      <c r="F125" t="s">
        <v>28</v>
      </c>
      <c r="G125" t="s">
        <v>41</v>
      </c>
      <c r="H125" t="s">
        <v>24</v>
      </c>
      <c r="I125" t="s">
        <v>24</v>
      </c>
      <c r="J125" t="s">
        <v>20</v>
      </c>
      <c r="K125" t="s">
        <v>24</v>
      </c>
      <c r="L125">
        <f>IF(transactions[[#This Row],[is_fraud]]="Yes",1,0)</f>
        <v>0</v>
      </c>
      <c r="M125">
        <f>HOUR(transactions[[#This Row],[timestamp]])</f>
        <v>9</v>
      </c>
    </row>
    <row r="126" spans="1:13" x14ac:dyDescent="0.3">
      <c r="A126">
        <v>125</v>
      </c>
      <c r="B126" t="s">
        <v>201</v>
      </c>
      <c r="C126" t="s">
        <v>200</v>
      </c>
      <c r="D126">
        <v>89165</v>
      </c>
      <c r="E126" s="1">
        <v>45839.762499999997</v>
      </c>
      <c r="F126" t="s">
        <v>46</v>
      </c>
      <c r="G126" t="s">
        <v>60</v>
      </c>
      <c r="H126" t="s">
        <v>15</v>
      </c>
      <c r="I126" t="s">
        <v>15</v>
      </c>
      <c r="J126" t="s">
        <v>16</v>
      </c>
      <c r="K126" t="s">
        <v>24</v>
      </c>
      <c r="L126">
        <f>IF(transactions[[#This Row],[is_fraud]]="Yes",1,0)</f>
        <v>0</v>
      </c>
      <c r="M126">
        <f>HOUR(transactions[[#This Row],[timestamp]])</f>
        <v>18</v>
      </c>
    </row>
    <row r="127" spans="1:13" x14ac:dyDescent="0.3">
      <c r="A127">
        <v>126</v>
      </c>
      <c r="B127" t="s">
        <v>202</v>
      </c>
      <c r="C127" t="s">
        <v>131</v>
      </c>
      <c r="D127">
        <v>23505</v>
      </c>
      <c r="E127" s="1">
        <v>45839.825694444444</v>
      </c>
      <c r="F127" t="s">
        <v>13</v>
      </c>
      <c r="G127" t="s">
        <v>60</v>
      </c>
      <c r="H127" t="s">
        <v>15</v>
      </c>
      <c r="I127" t="s">
        <v>15</v>
      </c>
      <c r="J127" t="s">
        <v>16</v>
      </c>
      <c r="K127" t="s">
        <v>15</v>
      </c>
      <c r="L127">
        <f>IF(transactions[[#This Row],[is_fraud]]="Yes",1,0)</f>
        <v>1</v>
      </c>
      <c r="M127">
        <f>HOUR(transactions[[#This Row],[timestamp]])</f>
        <v>19</v>
      </c>
    </row>
    <row r="128" spans="1:13" x14ac:dyDescent="0.3">
      <c r="A128">
        <v>127</v>
      </c>
      <c r="B128" t="s">
        <v>203</v>
      </c>
      <c r="C128" t="s">
        <v>54</v>
      </c>
      <c r="D128">
        <v>95591</v>
      </c>
      <c r="E128" s="1">
        <v>45839.445833333331</v>
      </c>
      <c r="F128" t="s">
        <v>48</v>
      </c>
      <c r="G128" t="s">
        <v>19</v>
      </c>
      <c r="H128" t="s">
        <v>15</v>
      </c>
      <c r="I128" t="s">
        <v>15</v>
      </c>
      <c r="J128" t="s">
        <v>20</v>
      </c>
      <c r="K128" t="s">
        <v>24</v>
      </c>
      <c r="L128">
        <f>IF(transactions[[#This Row],[is_fraud]]="Yes",1,0)</f>
        <v>0</v>
      </c>
      <c r="M128">
        <f>HOUR(transactions[[#This Row],[timestamp]])</f>
        <v>10</v>
      </c>
    </row>
    <row r="129" spans="1:13" x14ac:dyDescent="0.3">
      <c r="A129">
        <v>128</v>
      </c>
      <c r="B129" t="s">
        <v>204</v>
      </c>
      <c r="C129" t="s">
        <v>205</v>
      </c>
      <c r="D129">
        <v>33486</v>
      </c>
      <c r="E129" s="1">
        <v>45839.0625</v>
      </c>
      <c r="F129" t="s">
        <v>48</v>
      </c>
      <c r="G129" t="s">
        <v>60</v>
      </c>
      <c r="H129" t="s">
        <v>15</v>
      </c>
      <c r="I129" t="s">
        <v>15</v>
      </c>
      <c r="J129" t="s">
        <v>25</v>
      </c>
      <c r="K129" t="s">
        <v>24</v>
      </c>
      <c r="L129">
        <f>IF(transactions[[#This Row],[is_fraud]]="Yes",1,0)</f>
        <v>0</v>
      </c>
      <c r="M129">
        <f>HOUR(transactions[[#This Row],[timestamp]])</f>
        <v>1</v>
      </c>
    </row>
    <row r="130" spans="1:13" x14ac:dyDescent="0.3">
      <c r="A130">
        <v>129</v>
      </c>
      <c r="B130" t="s">
        <v>206</v>
      </c>
      <c r="C130" t="s">
        <v>50</v>
      </c>
      <c r="D130">
        <v>83166</v>
      </c>
      <c r="E130" s="1">
        <v>45839.142361111109</v>
      </c>
      <c r="F130" t="s">
        <v>40</v>
      </c>
      <c r="G130" t="s">
        <v>33</v>
      </c>
      <c r="H130" t="s">
        <v>15</v>
      </c>
      <c r="I130" t="s">
        <v>24</v>
      </c>
      <c r="J130" t="s">
        <v>25</v>
      </c>
      <c r="K130" t="s">
        <v>15</v>
      </c>
      <c r="L130">
        <f>IF(transactions[[#This Row],[is_fraud]]="Yes",1,0)</f>
        <v>1</v>
      </c>
      <c r="M130">
        <f>HOUR(transactions[[#This Row],[timestamp]])</f>
        <v>3</v>
      </c>
    </row>
    <row r="131" spans="1:13" x14ac:dyDescent="0.3">
      <c r="A131">
        <v>130</v>
      </c>
      <c r="B131" t="s">
        <v>207</v>
      </c>
      <c r="C131" t="s">
        <v>31</v>
      </c>
      <c r="D131">
        <v>6128</v>
      </c>
      <c r="E131" s="1">
        <v>45839.461111111108</v>
      </c>
      <c r="F131" t="s">
        <v>32</v>
      </c>
      <c r="G131" t="s">
        <v>41</v>
      </c>
      <c r="H131" t="s">
        <v>24</v>
      </c>
      <c r="I131" t="s">
        <v>24</v>
      </c>
      <c r="J131" t="s">
        <v>20</v>
      </c>
      <c r="K131" t="s">
        <v>24</v>
      </c>
      <c r="L131">
        <f>IF(transactions[[#This Row],[is_fraud]]="Yes",1,0)</f>
        <v>0</v>
      </c>
      <c r="M131">
        <f>HOUR(transactions[[#This Row],[timestamp]])</f>
        <v>11</v>
      </c>
    </row>
    <row r="132" spans="1:13" x14ac:dyDescent="0.3">
      <c r="A132">
        <v>131</v>
      </c>
      <c r="B132" t="s">
        <v>208</v>
      </c>
      <c r="C132" t="s">
        <v>170</v>
      </c>
      <c r="D132">
        <v>32107</v>
      </c>
      <c r="E132" s="1">
        <v>45839.754861111112</v>
      </c>
      <c r="F132" t="s">
        <v>48</v>
      </c>
      <c r="G132" t="s">
        <v>33</v>
      </c>
      <c r="H132" t="s">
        <v>15</v>
      </c>
      <c r="I132" t="s">
        <v>15</v>
      </c>
      <c r="J132" t="s">
        <v>16</v>
      </c>
      <c r="K132" t="s">
        <v>15</v>
      </c>
      <c r="L132">
        <f>IF(transactions[[#This Row],[is_fraud]]="Yes",1,0)</f>
        <v>1</v>
      </c>
      <c r="M132">
        <f>HOUR(transactions[[#This Row],[timestamp]])</f>
        <v>18</v>
      </c>
    </row>
    <row r="133" spans="1:13" x14ac:dyDescent="0.3">
      <c r="A133">
        <v>132</v>
      </c>
      <c r="B133" t="s">
        <v>209</v>
      </c>
      <c r="C133" t="s">
        <v>22</v>
      </c>
      <c r="D133">
        <v>90127</v>
      </c>
      <c r="E133" s="1">
        <v>45839.953472222223</v>
      </c>
      <c r="F133" t="s">
        <v>23</v>
      </c>
      <c r="G133" t="s">
        <v>57</v>
      </c>
      <c r="H133" t="s">
        <v>24</v>
      </c>
      <c r="I133" t="s">
        <v>24</v>
      </c>
      <c r="J133" t="s">
        <v>20</v>
      </c>
      <c r="K133" t="s">
        <v>15</v>
      </c>
      <c r="L133">
        <f>IF(transactions[[#This Row],[is_fraud]]="Yes",1,0)</f>
        <v>1</v>
      </c>
      <c r="M133">
        <f>HOUR(transactions[[#This Row],[timestamp]])</f>
        <v>22</v>
      </c>
    </row>
    <row r="134" spans="1:13" x14ac:dyDescent="0.3">
      <c r="A134">
        <v>133</v>
      </c>
      <c r="B134" t="s">
        <v>210</v>
      </c>
      <c r="C134" t="s">
        <v>125</v>
      </c>
      <c r="D134">
        <v>50240</v>
      </c>
      <c r="E134" s="1">
        <v>45839.881249999999</v>
      </c>
      <c r="F134" t="s">
        <v>23</v>
      </c>
      <c r="G134" t="s">
        <v>38</v>
      </c>
      <c r="H134" t="s">
        <v>24</v>
      </c>
      <c r="I134" t="s">
        <v>24</v>
      </c>
      <c r="J134" t="s">
        <v>25</v>
      </c>
      <c r="K134" t="s">
        <v>15</v>
      </c>
      <c r="L134">
        <f>IF(transactions[[#This Row],[is_fraud]]="Yes",1,0)</f>
        <v>1</v>
      </c>
      <c r="M134">
        <f>HOUR(transactions[[#This Row],[timestamp]])</f>
        <v>21</v>
      </c>
    </row>
    <row r="135" spans="1:13" x14ac:dyDescent="0.3">
      <c r="A135">
        <v>134</v>
      </c>
      <c r="B135" t="s">
        <v>211</v>
      </c>
      <c r="C135" t="s">
        <v>90</v>
      </c>
      <c r="D135">
        <v>83711</v>
      </c>
      <c r="E135" s="1">
        <v>45839.361111111109</v>
      </c>
      <c r="F135" t="s">
        <v>40</v>
      </c>
      <c r="G135" t="s">
        <v>41</v>
      </c>
      <c r="H135" t="s">
        <v>15</v>
      </c>
      <c r="I135" t="s">
        <v>24</v>
      </c>
      <c r="J135" t="s">
        <v>25</v>
      </c>
      <c r="K135" t="s">
        <v>15</v>
      </c>
      <c r="L135">
        <f>IF(transactions[[#This Row],[is_fraud]]="Yes",1,0)</f>
        <v>1</v>
      </c>
      <c r="M135">
        <f>HOUR(transactions[[#This Row],[timestamp]])</f>
        <v>8</v>
      </c>
    </row>
    <row r="136" spans="1:13" x14ac:dyDescent="0.3">
      <c r="A136">
        <v>135</v>
      </c>
      <c r="B136" t="s">
        <v>212</v>
      </c>
      <c r="C136" t="s">
        <v>37</v>
      </c>
      <c r="D136">
        <v>43379</v>
      </c>
      <c r="E136" s="1">
        <v>45839.886111111111</v>
      </c>
      <c r="F136" t="s">
        <v>46</v>
      </c>
      <c r="G136" t="s">
        <v>19</v>
      </c>
      <c r="H136" t="s">
        <v>15</v>
      </c>
      <c r="I136" t="s">
        <v>15</v>
      </c>
      <c r="J136" t="s">
        <v>25</v>
      </c>
      <c r="K136" t="s">
        <v>24</v>
      </c>
      <c r="L136">
        <f>IF(transactions[[#This Row],[is_fraud]]="Yes",1,0)</f>
        <v>0</v>
      </c>
      <c r="M136">
        <f>HOUR(transactions[[#This Row],[timestamp]])</f>
        <v>21</v>
      </c>
    </row>
    <row r="137" spans="1:13" x14ac:dyDescent="0.3">
      <c r="A137">
        <v>136</v>
      </c>
      <c r="B137" t="s">
        <v>213</v>
      </c>
      <c r="C137" t="s">
        <v>90</v>
      </c>
      <c r="D137">
        <v>37800</v>
      </c>
      <c r="E137" s="1">
        <v>45839.963194444441</v>
      </c>
      <c r="F137" t="s">
        <v>93</v>
      </c>
      <c r="G137" t="s">
        <v>19</v>
      </c>
      <c r="H137" t="s">
        <v>24</v>
      </c>
      <c r="I137" t="s">
        <v>24</v>
      </c>
      <c r="J137" t="s">
        <v>20</v>
      </c>
      <c r="K137" t="s">
        <v>24</v>
      </c>
      <c r="L137">
        <f>IF(transactions[[#This Row],[is_fraud]]="Yes",1,0)</f>
        <v>0</v>
      </c>
      <c r="M137">
        <f>HOUR(transactions[[#This Row],[timestamp]])</f>
        <v>23</v>
      </c>
    </row>
    <row r="138" spans="1:13" x14ac:dyDescent="0.3">
      <c r="A138">
        <v>137</v>
      </c>
      <c r="B138" t="s">
        <v>214</v>
      </c>
      <c r="C138" t="s">
        <v>165</v>
      </c>
      <c r="D138">
        <v>40638</v>
      </c>
      <c r="E138" s="1">
        <v>45839.947916666664</v>
      </c>
      <c r="F138" t="s">
        <v>48</v>
      </c>
      <c r="G138" t="s">
        <v>57</v>
      </c>
      <c r="H138" t="s">
        <v>15</v>
      </c>
      <c r="I138" t="s">
        <v>15</v>
      </c>
      <c r="J138" t="s">
        <v>20</v>
      </c>
      <c r="K138" t="s">
        <v>15</v>
      </c>
      <c r="L138">
        <f>IF(transactions[[#This Row],[is_fraud]]="Yes",1,0)</f>
        <v>1</v>
      </c>
      <c r="M138">
        <f>HOUR(transactions[[#This Row],[timestamp]])</f>
        <v>22</v>
      </c>
    </row>
    <row r="139" spans="1:13" x14ac:dyDescent="0.3">
      <c r="A139">
        <v>138</v>
      </c>
      <c r="B139" t="s">
        <v>215</v>
      </c>
      <c r="C139" t="s">
        <v>109</v>
      </c>
      <c r="D139">
        <v>16783</v>
      </c>
      <c r="E139" s="1">
        <v>45839.272222222222</v>
      </c>
      <c r="F139" t="s">
        <v>48</v>
      </c>
      <c r="G139" t="s">
        <v>29</v>
      </c>
      <c r="H139" t="s">
        <v>15</v>
      </c>
      <c r="I139" t="s">
        <v>15</v>
      </c>
      <c r="J139" t="s">
        <v>25</v>
      </c>
      <c r="K139" t="s">
        <v>15</v>
      </c>
      <c r="L139">
        <f>IF(transactions[[#This Row],[is_fraud]]="Yes",1,0)</f>
        <v>1</v>
      </c>
      <c r="M139">
        <f>HOUR(transactions[[#This Row],[timestamp]])</f>
        <v>6</v>
      </c>
    </row>
    <row r="140" spans="1:13" x14ac:dyDescent="0.3">
      <c r="A140">
        <v>139</v>
      </c>
      <c r="B140" t="s">
        <v>216</v>
      </c>
      <c r="C140" t="s">
        <v>148</v>
      </c>
      <c r="D140">
        <v>80776</v>
      </c>
      <c r="E140" s="1">
        <v>45839.809027777781</v>
      </c>
      <c r="F140" t="s">
        <v>13</v>
      </c>
      <c r="G140" t="s">
        <v>29</v>
      </c>
      <c r="H140" t="s">
        <v>15</v>
      </c>
      <c r="I140" t="s">
        <v>15</v>
      </c>
      <c r="J140" t="s">
        <v>25</v>
      </c>
      <c r="K140" t="s">
        <v>24</v>
      </c>
      <c r="L140">
        <f>IF(transactions[[#This Row],[is_fraud]]="Yes",1,0)</f>
        <v>0</v>
      </c>
      <c r="M140">
        <f>HOUR(transactions[[#This Row],[timestamp]])</f>
        <v>19</v>
      </c>
    </row>
    <row r="141" spans="1:13" x14ac:dyDescent="0.3">
      <c r="A141">
        <v>140</v>
      </c>
      <c r="B141" t="s">
        <v>217</v>
      </c>
      <c r="C141" t="s">
        <v>52</v>
      </c>
      <c r="D141">
        <v>39310</v>
      </c>
      <c r="E141" s="1">
        <v>45839.908333333333</v>
      </c>
      <c r="F141" t="s">
        <v>48</v>
      </c>
      <c r="G141" t="s">
        <v>41</v>
      </c>
      <c r="H141" t="s">
        <v>15</v>
      </c>
      <c r="I141" t="s">
        <v>15</v>
      </c>
      <c r="J141" t="s">
        <v>20</v>
      </c>
      <c r="K141" t="s">
        <v>24</v>
      </c>
      <c r="L141">
        <f>IF(transactions[[#This Row],[is_fraud]]="Yes",1,0)</f>
        <v>0</v>
      </c>
      <c r="M141">
        <f>HOUR(transactions[[#This Row],[timestamp]])</f>
        <v>21</v>
      </c>
    </row>
    <row r="142" spans="1:13" x14ac:dyDescent="0.3">
      <c r="A142">
        <v>141</v>
      </c>
      <c r="B142" t="s">
        <v>218</v>
      </c>
      <c r="C142" t="s">
        <v>95</v>
      </c>
      <c r="D142">
        <v>37706</v>
      </c>
      <c r="E142" s="1">
        <v>45839.298611111109</v>
      </c>
      <c r="F142" t="s">
        <v>48</v>
      </c>
      <c r="G142" t="s">
        <v>57</v>
      </c>
      <c r="H142" t="s">
        <v>15</v>
      </c>
      <c r="I142" t="s">
        <v>15</v>
      </c>
      <c r="J142" t="s">
        <v>20</v>
      </c>
      <c r="K142" t="s">
        <v>15</v>
      </c>
      <c r="L142">
        <f>IF(transactions[[#This Row],[is_fraud]]="Yes",1,0)</f>
        <v>1</v>
      </c>
      <c r="M142">
        <f>HOUR(transactions[[#This Row],[timestamp]])</f>
        <v>7</v>
      </c>
    </row>
    <row r="143" spans="1:13" x14ac:dyDescent="0.3">
      <c r="A143">
        <v>142</v>
      </c>
      <c r="B143" t="s">
        <v>219</v>
      </c>
      <c r="C143" t="s">
        <v>56</v>
      </c>
      <c r="D143">
        <v>28110</v>
      </c>
      <c r="E143" s="1">
        <v>45839.726388888892</v>
      </c>
      <c r="F143" t="s">
        <v>40</v>
      </c>
      <c r="G143" t="s">
        <v>33</v>
      </c>
      <c r="H143" t="s">
        <v>15</v>
      </c>
      <c r="I143" t="s">
        <v>24</v>
      </c>
      <c r="J143" t="s">
        <v>25</v>
      </c>
      <c r="K143" t="s">
        <v>24</v>
      </c>
      <c r="L143">
        <f>IF(transactions[[#This Row],[is_fraud]]="Yes",1,0)</f>
        <v>0</v>
      </c>
      <c r="M143">
        <f>HOUR(transactions[[#This Row],[timestamp]])</f>
        <v>17</v>
      </c>
    </row>
    <row r="144" spans="1:13" x14ac:dyDescent="0.3">
      <c r="A144">
        <v>143</v>
      </c>
      <c r="B144" t="s">
        <v>220</v>
      </c>
      <c r="C144" t="s">
        <v>205</v>
      </c>
      <c r="D144">
        <v>50522</v>
      </c>
      <c r="E144" s="1">
        <v>45839.686805555553</v>
      </c>
      <c r="F144" t="s">
        <v>28</v>
      </c>
      <c r="G144" t="s">
        <v>14</v>
      </c>
      <c r="H144" t="s">
        <v>24</v>
      </c>
      <c r="I144" t="s">
        <v>24</v>
      </c>
      <c r="J144" t="s">
        <v>20</v>
      </c>
      <c r="K144" t="s">
        <v>15</v>
      </c>
      <c r="L144">
        <f>IF(transactions[[#This Row],[is_fraud]]="Yes",1,0)</f>
        <v>1</v>
      </c>
      <c r="M144">
        <f>HOUR(transactions[[#This Row],[timestamp]])</f>
        <v>16</v>
      </c>
    </row>
    <row r="145" spans="1:13" x14ac:dyDescent="0.3">
      <c r="A145">
        <v>144</v>
      </c>
      <c r="B145" t="s">
        <v>221</v>
      </c>
      <c r="C145" t="s">
        <v>117</v>
      </c>
      <c r="D145">
        <v>38880</v>
      </c>
      <c r="E145" s="1">
        <v>45839.994444444441</v>
      </c>
      <c r="F145" t="s">
        <v>13</v>
      </c>
      <c r="G145" t="s">
        <v>60</v>
      </c>
      <c r="H145" t="s">
        <v>15</v>
      </c>
      <c r="I145" t="s">
        <v>15</v>
      </c>
      <c r="J145" t="s">
        <v>25</v>
      </c>
      <c r="K145" t="s">
        <v>15</v>
      </c>
      <c r="L145">
        <f>IF(transactions[[#This Row],[is_fraud]]="Yes",1,0)</f>
        <v>1</v>
      </c>
      <c r="M145">
        <f>HOUR(transactions[[#This Row],[timestamp]])</f>
        <v>23</v>
      </c>
    </row>
    <row r="146" spans="1:13" x14ac:dyDescent="0.3">
      <c r="A146">
        <v>145</v>
      </c>
      <c r="B146" t="s">
        <v>222</v>
      </c>
      <c r="C146" t="s">
        <v>165</v>
      </c>
      <c r="D146">
        <v>87112</v>
      </c>
      <c r="E146" s="1">
        <v>45839.9</v>
      </c>
      <c r="F146" t="s">
        <v>46</v>
      </c>
      <c r="G146" t="s">
        <v>19</v>
      </c>
      <c r="H146" t="s">
        <v>15</v>
      </c>
      <c r="I146" t="s">
        <v>15</v>
      </c>
      <c r="J146" t="s">
        <v>16</v>
      </c>
      <c r="K146" t="s">
        <v>15</v>
      </c>
      <c r="L146">
        <f>IF(transactions[[#This Row],[is_fraud]]="Yes",1,0)</f>
        <v>1</v>
      </c>
      <c r="M146">
        <f>HOUR(transactions[[#This Row],[timestamp]])</f>
        <v>21</v>
      </c>
    </row>
    <row r="147" spans="1:13" x14ac:dyDescent="0.3">
      <c r="A147">
        <v>146</v>
      </c>
      <c r="B147" t="s">
        <v>223</v>
      </c>
      <c r="C147" t="s">
        <v>224</v>
      </c>
      <c r="D147">
        <v>74277</v>
      </c>
      <c r="E147" s="1">
        <v>45839.974999999999</v>
      </c>
      <c r="F147" t="s">
        <v>32</v>
      </c>
      <c r="G147" t="s">
        <v>38</v>
      </c>
      <c r="H147" t="s">
        <v>24</v>
      </c>
      <c r="I147" t="s">
        <v>24</v>
      </c>
      <c r="J147" t="s">
        <v>20</v>
      </c>
      <c r="K147" t="s">
        <v>15</v>
      </c>
      <c r="L147">
        <f>IF(transactions[[#This Row],[is_fraud]]="Yes",1,0)</f>
        <v>1</v>
      </c>
      <c r="M147">
        <f>HOUR(transactions[[#This Row],[timestamp]])</f>
        <v>23</v>
      </c>
    </row>
    <row r="148" spans="1:13" x14ac:dyDescent="0.3">
      <c r="A148">
        <v>147</v>
      </c>
      <c r="B148" t="s">
        <v>225</v>
      </c>
      <c r="C148" t="s">
        <v>226</v>
      </c>
      <c r="D148">
        <v>26200</v>
      </c>
      <c r="E148" s="1">
        <v>45839.209027777775</v>
      </c>
      <c r="F148" t="s">
        <v>32</v>
      </c>
      <c r="G148" t="s">
        <v>60</v>
      </c>
      <c r="H148" t="s">
        <v>24</v>
      </c>
      <c r="I148" t="s">
        <v>24</v>
      </c>
      <c r="J148" t="s">
        <v>16</v>
      </c>
      <c r="K148" t="s">
        <v>24</v>
      </c>
      <c r="L148">
        <f>IF(transactions[[#This Row],[is_fraud]]="Yes",1,0)</f>
        <v>0</v>
      </c>
      <c r="M148">
        <f>HOUR(transactions[[#This Row],[timestamp]])</f>
        <v>5</v>
      </c>
    </row>
    <row r="149" spans="1:13" x14ac:dyDescent="0.3">
      <c r="A149">
        <v>148</v>
      </c>
      <c r="B149" t="s">
        <v>227</v>
      </c>
      <c r="C149" t="s">
        <v>226</v>
      </c>
      <c r="D149">
        <v>79669</v>
      </c>
      <c r="E149" s="1">
        <v>45839.500694444447</v>
      </c>
      <c r="F149" t="s">
        <v>23</v>
      </c>
      <c r="G149" t="s">
        <v>14</v>
      </c>
      <c r="H149" t="s">
        <v>24</v>
      </c>
      <c r="I149" t="s">
        <v>24</v>
      </c>
      <c r="J149" t="s">
        <v>25</v>
      </c>
      <c r="K149" t="s">
        <v>15</v>
      </c>
      <c r="L149">
        <f>IF(transactions[[#This Row],[is_fraud]]="Yes",1,0)</f>
        <v>1</v>
      </c>
      <c r="M149">
        <f>HOUR(transactions[[#This Row],[timestamp]])</f>
        <v>12</v>
      </c>
    </row>
    <row r="150" spans="1:13" x14ac:dyDescent="0.3">
      <c r="A150">
        <v>149</v>
      </c>
      <c r="B150" t="s">
        <v>228</v>
      </c>
      <c r="C150" t="s">
        <v>50</v>
      </c>
      <c r="D150">
        <v>94593</v>
      </c>
      <c r="E150" s="1">
        <v>45839.9375</v>
      </c>
      <c r="F150" t="s">
        <v>93</v>
      </c>
      <c r="G150" t="s">
        <v>19</v>
      </c>
      <c r="H150" t="s">
        <v>24</v>
      </c>
      <c r="I150" t="s">
        <v>24</v>
      </c>
      <c r="J150" t="s">
        <v>25</v>
      </c>
      <c r="K150" t="s">
        <v>15</v>
      </c>
      <c r="L150">
        <f>IF(transactions[[#This Row],[is_fraud]]="Yes",1,0)</f>
        <v>1</v>
      </c>
      <c r="M150">
        <f>HOUR(transactions[[#This Row],[timestamp]])</f>
        <v>22</v>
      </c>
    </row>
    <row r="151" spans="1:13" x14ac:dyDescent="0.3">
      <c r="A151">
        <v>150</v>
      </c>
      <c r="B151" t="s">
        <v>229</v>
      </c>
      <c r="C151" t="s">
        <v>95</v>
      </c>
      <c r="D151">
        <v>57879</v>
      </c>
      <c r="E151" s="1">
        <v>45839.047222222223</v>
      </c>
      <c r="F151" t="s">
        <v>46</v>
      </c>
      <c r="G151" t="s">
        <v>33</v>
      </c>
      <c r="H151" t="s">
        <v>15</v>
      </c>
      <c r="I151" t="s">
        <v>15</v>
      </c>
      <c r="J151" t="s">
        <v>16</v>
      </c>
      <c r="K151" t="s">
        <v>24</v>
      </c>
      <c r="L151">
        <f>IF(transactions[[#This Row],[is_fraud]]="Yes",1,0)</f>
        <v>0</v>
      </c>
      <c r="M151">
        <f>HOUR(transactions[[#This Row],[timestamp]])</f>
        <v>1</v>
      </c>
    </row>
    <row r="152" spans="1:13" x14ac:dyDescent="0.3">
      <c r="A152">
        <v>151</v>
      </c>
      <c r="B152" t="s">
        <v>230</v>
      </c>
      <c r="C152" t="s">
        <v>79</v>
      </c>
      <c r="D152">
        <v>98073</v>
      </c>
      <c r="E152" s="1">
        <v>45839.590277777781</v>
      </c>
      <c r="F152" t="s">
        <v>93</v>
      </c>
      <c r="G152" t="s">
        <v>14</v>
      </c>
      <c r="H152" t="s">
        <v>24</v>
      </c>
      <c r="I152" t="s">
        <v>24</v>
      </c>
      <c r="J152" t="s">
        <v>16</v>
      </c>
      <c r="K152" t="s">
        <v>15</v>
      </c>
      <c r="L152">
        <f>IF(transactions[[#This Row],[is_fraud]]="Yes",1,0)</f>
        <v>1</v>
      </c>
      <c r="M152">
        <f>HOUR(transactions[[#This Row],[timestamp]])</f>
        <v>14</v>
      </c>
    </row>
    <row r="153" spans="1:13" x14ac:dyDescent="0.3">
      <c r="A153">
        <v>152</v>
      </c>
      <c r="B153" t="s">
        <v>231</v>
      </c>
      <c r="C153" t="s">
        <v>43</v>
      </c>
      <c r="D153">
        <v>69679</v>
      </c>
      <c r="E153" s="1">
        <v>45839.713194444441</v>
      </c>
      <c r="F153" t="s">
        <v>13</v>
      </c>
      <c r="G153" t="s">
        <v>33</v>
      </c>
      <c r="H153" t="s">
        <v>15</v>
      </c>
      <c r="I153" t="s">
        <v>15</v>
      </c>
      <c r="J153" t="s">
        <v>20</v>
      </c>
      <c r="K153" t="s">
        <v>24</v>
      </c>
      <c r="L153">
        <f>IF(transactions[[#This Row],[is_fraud]]="Yes",1,0)</f>
        <v>0</v>
      </c>
      <c r="M153">
        <f>HOUR(transactions[[#This Row],[timestamp]])</f>
        <v>17</v>
      </c>
    </row>
    <row r="154" spans="1:13" x14ac:dyDescent="0.3">
      <c r="A154">
        <v>153</v>
      </c>
      <c r="B154" t="s">
        <v>232</v>
      </c>
      <c r="C154" t="s">
        <v>125</v>
      </c>
      <c r="D154">
        <v>9645</v>
      </c>
      <c r="E154" s="1">
        <v>45839.647222222222</v>
      </c>
      <c r="F154" t="s">
        <v>48</v>
      </c>
      <c r="G154" t="s">
        <v>14</v>
      </c>
      <c r="H154" t="s">
        <v>15</v>
      </c>
      <c r="I154" t="s">
        <v>15</v>
      </c>
      <c r="J154" t="s">
        <v>25</v>
      </c>
      <c r="K154" t="s">
        <v>15</v>
      </c>
      <c r="L154">
        <f>IF(transactions[[#This Row],[is_fraud]]="Yes",1,0)</f>
        <v>1</v>
      </c>
      <c r="M154">
        <f>HOUR(transactions[[#This Row],[timestamp]])</f>
        <v>15</v>
      </c>
    </row>
    <row r="155" spans="1:13" x14ac:dyDescent="0.3">
      <c r="A155">
        <v>154</v>
      </c>
      <c r="B155" t="s">
        <v>233</v>
      </c>
      <c r="C155" t="s">
        <v>234</v>
      </c>
      <c r="D155">
        <v>52483</v>
      </c>
      <c r="E155" s="1">
        <v>45839.34652777778</v>
      </c>
      <c r="F155" t="s">
        <v>93</v>
      </c>
      <c r="G155" t="s">
        <v>60</v>
      </c>
      <c r="H155" t="s">
        <v>24</v>
      </c>
      <c r="I155" t="s">
        <v>24</v>
      </c>
      <c r="J155" t="s">
        <v>16</v>
      </c>
      <c r="K155" t="s">
        <v>15</v>
      </c>
      <c r="L155">
        <f>IF(transactions[[#This Row],[is_fraud]]="Yes",1,0)</f>
        <v>1</v>
      </c>
      <c r="M155">
        <f>HOUR(transactions[[#This Row],[timestamp]])</f>
        <v>8</v>
      </c>
    </row>
    <row r="156" spans="1:13" x14ac:dyDescent="0.3">
      <c r="A156">
        <v>155</v>
      </c>
      <c r="B156" t="s">
        <v>235</v>
      </c>
      <c r="C156" t="s">
        <v>226</v>
      </c>
      <c r="D156">
        <v>23153</v>
      </c>
      <c r="E156" s="1">
        <v>45839.989583333336</v>
      </c>
      <c r="F156" t="s">
        <v>40</v>
      </c>
      <c r="G156" t="s">
        <v>60</v>
      </c>
      <c r="H156" t="s">
        <v>15</v>
      </c>
      <c r="I156" t="s">
        <v>24</v>
      </c>
      <c r="J156" t="s">
        <v>25</v>
      </c>
      <c r="K156" t="s">
        <v>24</v>
      </c>
      <c r="L156">
        <f>IF(transactions[[#This Row],[is_fraud]]="Yes",1,0)</f>
        <v>0</v>
      </c>
      <c r="M156">
        <f>HOUR(transactions[[#This Row],[timestamp]])</f>
        <v>23</v>
      </c>
    </row>
    <row r="157" spans="1:13" x14ac:dyDescent="0.3">
      <c r="A157">
        <v>156</v>
      </c>
      <c r="B157" t="s">
        <v>236</v>
      </c>
      <c r="C157" t="s">
        <v>237</v>
      </c>
      <c r="D157">
        <v>59929</v>
      </c>
      <c r="E157" s="1">
        <v>45839.189583333333</v>
      </c>
      <c r="F157" t="s">
        <v>40</v>
      </c>
      <c r="G157" t="s">
        <v>57</v>
      </c>
      <c r="H157" t="s">
        <v>15</v>
      </c>
      <c r="I157" t="s">
        <v>24</v>
      </c>
      <c r="J157" t="s">
        <v>20</v>
      </c>
      <c r="K157" t="s">
        <v>15</v>
      </c>
      <c r="L157">
        <f>IF(transactions[[#This Row],[is_fraud]]="Yes",1,0)</f>
        <v>1</v>
      </c>
      <c r="M157">
        <f>HOUR(transactions[[#This Row],[timestamp]])</f>
        <v>4</v>
      </c>
    </row>
    <row r="158" spans="1:13" x14ac:dyDescent="0.3">
      <c r="A158">
        <v>157</v>
      </c>
      <c r="B158" t="s">
        <v>238</v>
      </c>
      <c r="C158" t="s">
        <v>104</v>
      </c>
      <c r="D158">
        <v>66262</v>
      </c>
      <c r="E158" s="1">
        <v>45839.606249999997</v>
      </c>
      <c r="F158" t="s">
        <v>40</v>
      </c>
      <c r="G158" t="s">
        <v>33</v>
      </c>
      <c r="H158" t="s">
        <v>15</v>
      </c>
      <c r="I158" t="s">
        <v>24</v>
      </c>
      <c r="J158" t="s">
        <v>25</v>
      </c>
      <c r="K158" t="s">
        <v>24</v>
      </c>
      <c r="L158">
        <f>IF(transactions[[#This Row],[is_fraud]]="Yes",1,0)</f>
        <v>0</v>
      </c>
      <c r="M158">
        <f>HOUR(transactions[[#This Row],[timestamp]])</f>
        <v>14</v>
      </c>
    </row>
    <row r="159" spans="1:13" x14ac:dyDescent="0.3">
      <c r="A159">
        <v>158</v>
      </c>
      <c r="B159" t="s">
        <v>239</v>
      </c>
      <c r="C159" t="s">
        <v>88</v>
      </c>
      <c r="D159">
        <v>34072</v>
      </c>
      <c r="E159" s="1">
        <v>45839.351388888892</v>
      </c>
      <c r="F159" t="s">
        <v>13</v>
      </c>
      <c r="G159" t="s">
        <v>38</v>
      </c>
      <c r="H159" t="s">
        <v>15</v>
      </c>
      <c r="I159" t="s">
        <v>15</v>
      </c>
      <c r="J159" t="s">
        <v>25</v>
      </c>
      <c r="K159" t="s">
        <v>15</v>
      </c>
      <c r="L159">
        <f>IF(transactions[[#This Row],[is_fraud]]="Yes",1,0)</f>
        <v>1</v>
      </c>
      <c r="M159">
        <f>HOUR(transactions[[#This Row],[timestamp]])</f>
        <v>8</v>
      </c>
    </row>
    <row r="160" spans="1:13" x14ac:dyDescent="0.3">
      <c r="A160">
        <v>159</v>
      </c>
      <c r="B160" t="s">
        <v>240</v>
      </c>
      <c r="C160" t="s">
        <v>88</v>
      </c>
      <c r="D160">
        <v>10255</v>
      </c>
      <c r="E160" s="1">
        <v>45839.40625</v>
      </c>
      <c r="F160" t="s">
        <v>23</v>
      </c>
      <c r="G160" t="s">
        <v>41</v>
      </c>
      <c r="H160" t="s">
        <v>24</v>
      </c>
      <c r="I160" t="s">
        <v>24</v>
      </c>
      <c r="J160" t="s">
        <v>20</v>
      </c>
      <c r="K160" t="s">
        <v>24</v>
      </c>
      <c r="L160">
        <f>IF(transactions[[#This Row],[is_fraud]]="Yes",1,0)</f>
        <v>0</v>
      </c>
      <c r="M160">
        <f>HOUR(transactions[[#This Row],[timestamp]])</f>
        <v>9</v>
      </c>
    </row>
    <row r="161" spans="1:13" x14ac:dyDescent="0.3">
      <c r="A161">
        <v>160</v>
      </c>
      <c r="B161" t="s">
        <v>241</v>
      </c>
      <c r="C161" t="s">
        <v>139</v>
      </c>
      <c r="D161">
        <v>38784</v>
      </c>
      <c r="E161" s="1">
        <v>45839.481249999997</v>
      </c>
      <c r="F161" t="s">
        <v>28</v>
      </c>
      <c r="G161" t="s">
        <v>38</v>
      </c>
      <c r="H161" t="s">
        <v>24</v>
      </c>
      <c r="I161" t="s">
        <v>24</v>
      </c>
      <c r="J161" t="s">
        <v>16</v>
      </c>
      <c r="K161" t="s">
        <v>24</v>
      </c>
      <c r="L161">
        <f>IF(transactions[[#This Row],[is_fraud]]="Yes",1,0)</f>
        <v>0</v>
      </c>
      <c r="M161">
        <f>HOUR(transactions[[#This Row],[timestamp]])</f>
        <v>11</v>
      </c>
    </row>
    <row r="162" spans="1:13" x14ac:dyDescent="0.3">
      <c r="A162">
        <v>161</v>
      </c>
      <c r="B162" t="s">
        <v>242</v>
      </c>
      <c r="C162" t="s">
        <v>226</v>
      </c>
      <c r="D162">
        <v>88747</v>
      </c>
      <c r="E162" s="1">
        <v>45839.959027777775</v>
      </c>
      <c r="F162" t="s">
        <v>48</v>
      </c>
      <c r="G162" t="s">
        <v>57</v>
      </c>
      <c r="H162" t="s">
        <v>15</v>
      </c>
      <c r="I162" t="s">
        <v>15</v>
      </c>
      <c r="J162" t="s">
        <v>16</v>
      </c>
      <c r="K162" t="s">
        <v>15</v>
      </c>
      <c r="L162">
        <f>IF(transactions[[#This Row],[is_fraud]]="Yes",1,0)</f>
        <v>1</v>
      </c>
      <c r="M162">
        <f>HOUR(transactions[[#This Row],[timestamp]])</f>
        <v>23</v>
      </c>
    </row>
    <row r="163" spans="1:13" x14ac:dyDescent="0.3">
      <c r="A163">
        <v>162</v>
      </c>
      <c r="B163" t="s">
        <v>243</v>
      </c>
      <c r="C163" t="s">
        <v>22</v>
      </c>
      <c r="D163">
        <v>10661</v>
      </c>
      <c r="E163" s="1">
        <v>45839.196527777778</v>
      </c>
      <c r="F163" t="s">
        <v>93</v>
      </c>
      <c r="G163" t="s">
        <v>14</v>
      </c>
      <c r="H163" t="s">
        <v>24</v>
      </c>
      <c r="I163" t="s">
        <v>24</v>
      </c>
      <c r="J163" t="s">
        <v>20</v>
      </c>
      <c r="K163" t="s">
        <v>15</v>
      </c>
      <c r="L163">
        <f>IF(transactions[[#This Row],[is_fraud]]="Yes",1,0)</f>
        <v>1</v>
      </c>
      <c r="M163">
        <f>HOUR(transactions[[#This Row],[timestamp]])</f>
        <v>4</v>
      </c>
    </row>
    <row r="164" spans="1:13" x14ac:dyDescent="0.3">
      <c r="A164">
        <v>163</v>
      </c>
      <c r="B164" t="s">
        <v>244</v>
      </c>
      <c r="C164" t="s">
        <v>224</v>
      </c>
      <c r="D164">
        <v>34763</v>
      </c>
      <c r="E164" s="1">
        <v>45839.762499999997</v>
      </c>
      <c r="F164" t="s">
        <v>28</v>
      </c>
      <c r="G164" t="s">
        <v>38</v>
      </c>
      <c r="H164" t="s">
        <v>24</v>
      </c>
      <c r="I164" t="s">
        <v>24</v>
      </c>
      <c r="J164" t="s">
        <v>20</v>
      </c>
      <c r="K164" t="s">
        <v>24</v>
      </c>
      <c r="L164">
        <f>IF(transactions[[#This Row],[is_fraud]]="Yes",1,0)</f>
        <v>0</v>
      </c>
      <c r="M164">
        <f>HOUR(transactions[[#This Row],[timestamp]])</f>
        <v>18</v>
      </c>
    </row>
    <row r="165" spans="1:13" x14ac:dyDescent="0.3">
      <c r="A165">
        <v>164</v>
      </c>
      <c r="B165" t="s">
        <v>245</v>
      </c>
      <c r="C165" t="s">
        <v>183</v>
      </c>
      <c r="D165">
        <v>28143</v>
      </c>
      <c r="E165" s="1">
        <v>45839.09097222222</v>
      </c>
      <c r="F165" t="s">
        <v>48</v>
      </c>
      <c r="G165" t="s">
        <v>29</v>
      </c>
      <c r="H165" t="s">
        <v>15</v>
      </c>
      <c r="I165" t="s">
        <v>15</v>
      </c>
      <c r="J165" t="s">
        <v>20</v>
      </c>
      <c r="K165" t="s">
        <v>15</v>
      </c>
      <c r="L165">
        <f>IF(transactions[[#This Row],[is_fraud]]="Yes",1,0)</f>
        <v>1</v>
      </c>
      <c r="M165">
        <f>HOUR(transactions[[#This Row],[timestamp]])</f>
        <v>2</v>
      </c>
    </row>
    <row r="166" spans="1:13" x14ac:dyDescent="0.3">
      <c r="A166">
        <v>165</v>
      </c>
      <c r="B166" t="s">
        <v>246</v>
      </c>
      <c r="C166" t="s">
        <v>56</v>
      </c>
      <c r="D166">
        <v>34462</v>
      </c>
      <c r="E166" s="1">
        <v>45839.831250000003</v>
      </c>
      <c r="F166" t="s">
        <v>48</v>
      </c>
      <c r="G166" t="s">
        <v>57</v>
      </c>
      <c r="H166" t="s">
        <v>15</v>
      </c>
      <c r="I166" t="s">
        <v>15</v>
      </c>
      <c r="J166" t="s">
        <v>16</v>
      </c>
      <c r="K166" t="s">
        <v>15</v>
      </c>
      <c r="L166">
        <f>IF(transactions[[#This Row],[is_fraud]]="Yes",1,0)</f>
        <v>1</v>
      </c>
      <c r="M166">
        <f>HOUR(transactions[[#This Row],[timestamp]])</f>
        <v>19</v>
      </c>
    </row>
    <row r="167" spans="1:13" x14ac:dyDescent="0.3">
      <c r="A167">
        <v>166</v>
      </c>
      <c r="B167" t="s">
        <v>247</v>
      </c>
      <c r="C167" t="s">
        <v>83</v>
      </c>
      <c r="D167">
        <v>8261</v>
      </c>
      <c r="E167" s="1">
        <v>45839.293749999997</v>
      </c>
      <c r="F167" t="s">
        <v>48</v>
      </c>
      <c r="G167" t="s">
        <v>29</v>
      </c>
      <c r="H167" t="s">
        <v>15</v>
      </c>
      <c r="I167" t="s">
        <v>15</v>
      </c>
      <c r="J167" t="s">
        <v>25</v>
      </c>
      <c r="K167" t="s">
        <v>24</v>
      </c>
      <c r="L167">
        <f>IF(transactions[[#This Row],[is_fraud]]="Yes",1,0)</f>
        <v>0</v>
      </c>
      <c r="M167">
        <f>HOUR(transactions[[#This Row],[timestamp]])</f>
        <v>7</v>
      </c>
    </row>
    <row r="168" spans="1:13" x14ac:dyDescent="0.3">
      <c r="A168">
        <v>167</v>
      </c>
      <c r="B168" t="s">
        <v>248</v>
      </c>
      <c r="C168" t="s">
        <v>139</v>
      </c>
      <c r="D168">
        <v>3380</v>
      </c>
      <c r="E168" s="1">
        <v>45839.880555555559</v>
      </c>
      <c r="F168" t="s">
        <v>46</v>
      </c>
      <c r="G168" t="s">
        <v>14</v>
      </c>
      <c r="H168" t="s">
        <v>15</v>
      </c>
      <c r="I168" t="s">
        <v>15</v>
      </c>
      <c r="J168" t="s">
        <v>25</v>
      </c>
      <c r="K168" t="s">
        <v>15</v>
      </c>
      <c r="L168">
        <f>IF(transactions[[#This Row],[is_fraud]]="Yes",1,0)</f>
        <v>1</v>
      </c>
      <c r="M168">
        <f>HOUR(transactions[[#This Row],[timestamp]])</f>
        <v>21</v>
      </c>
    </row>
    <row r="169" spans="1:13" x14ac:dyDescent="0.3">
      <c r="A169">
        <v>168</v>
      </c>
      <c r="B169" t="s">
        <v>249</v>
      </c>
      <c r="C169" t="s">
        <v>31</v>
      </c>
      <c r="D169">
        <v>75556</v>
      </c>
      <c r="E169" s="1">
        <v>45839.540972222225</v>
      </c>
      <c r="F169" t="s">
        <v>40</v>
      </c>
      <c r="G169" t="s">
        <v>60</v>
      </c>
      <c r="H169" t="s">
        <v>15</v>
      </c>
      <c r="I169" t="s">
        <v>24</v>
      </c>
      <c r="J169" t="s">
        <v>20</v>
      </c>
      <c r="K169" t="s">
        <v>15</v>
      </c>
      <c r="L169">
        <f>IF(transactions[[#This Row],[is_fraud]]="Yes",1,0)</f>
        <v>1</v>
      </c>
      <c r="M169">
        <f>HOUR(transactions[[#This Row],[timestamp]])</f>
        <v>12</v>
      </c>
    </row>
    <row r="170" spans="1:13" x14ac:dyDescent="0.3">
      <c r="A170">
        <v>169</v>
      </c>
      <c r="B170" t="s">
        <v>250</v>
      </c>
      <c r="C170" t="s">
        <v>90</v>
      </c>
      <c r="D170">
        <v>91991</v>
      </c>
      <c r="E170" s="1">
        <v>45839.429166666669</v>
      </c>
      <c r="F170" t="s">
        <v>48</v>
      </c>
      <c r="G170" t="s">
        <v>19</v>
      </c>
      <c r="H170" t="s">
        <v>15</v>
      </c>
      <c r="I170" t="s">
        <v>15</v>
      </c>
      <c r="J170" t="s">
        <v>16</v>
      </c>
      <c r="K170" t="s">
        <v>15</v>
      </c>
      <c r="L170">
        <f>IF(transactions[[#This Row],[is_fraud]]="Yes",1,0)</f>
        <v>1</v>
      </c>
      <c r="M170">
        <f>HOUR(transactions[[#This Row],[timestamp]])</f>
        <v>10</v>
      </c>
    </row>
    <row r="171" spans="1:13" x14ac:dyDescent="0.3">
      <c r="A171">
        <v>170</v>
      </c>
      <c r="B171" t="s">
        <v>251</v>
      </c>
      <c r="C171" t="s">
        <v>18</v>
      </c>
      <c r="D171">
        <v>55021</v>
      </c>
      <c r="E171" s="1">
        <v>45839.765277777777</v>
      </c>
      <c r="F171" t="s">
        <v>23</v>
      </c>
      <c r="G171" t="s">
        <v>38</v>
      </c>
      <c r="H171" t="s">
        <v>24</v>
      </c>
      <c r="I171" t="s">
        <v>24</v>
      </c>
      <c r="J171" t="s">
        <v>16</v>
      </c>
      <c r="K171" t="s">
        <v>15</v>
      </c>
      <c r="L171">
        <f>IF(transactions[[#This Row],[is_fraud]]="Yes",1,0)</f>
        <v>1</v>
      </c>
      <c r="M171">
        <f>HOUR(transactions[[#This Row],[timestamp]])</f>
        <v>18</v>
      </c>
    </row>
    <row r="172" spans="1:13" x14ac:dyDescent="0.3">
      <c r="A172">
        <v>171</v>
      </c>
      <c r="B172" t="s">
        <v>252</v>
      </c>
      <c r="C172" t="s">
        <v>154</v>
      </c>
      <c r="D172">
        <v>39993</v>
      </c>
      <c r="E172" s="1">
        <v>45839.7</v>
      </c>
      <c r="F172" t="s">
        <v>28</v>
      </c>
      <c r="G172" t="s">
        <v>19</v>
      </c>
      <c r="H172" t="s">
        <v>24</v>
      </c>
      <c r="I172" t="s">
        <v>24</v>
      </c>
      <c r="J172" t="s">
        <v>16</v>
      </c>
      <c r="K172" t="s">
        <v>24</v>
      </c>
      <c r="L172">
        <f>IF(transactions[[#This Row],[is_fraud]]="Yes",1,0)</f>
        <v>0</v>
      </c>
      <c r="M172">
        <f>HOUR(transactions[[#This Row],[timestamp]])</f>
        <v>16</v>
      </c>
    </row>
    <row r="173" spans="1:13" x14ac:dyDescent="0.3">
      <c r="A173">
        <v>172</v>
      </c>
      <c r="B173" t="s">
        <v>253</v>
      </c>
      <c r="C173" t="s">
        <v>234</v>
      </c>
      <c r="D173">
        <v>3904</v>
      </c>
      <c r="E173" s="1">
        <v>45839.552777777775</v>
      </c>
      <c r="F173" t="s">
        <v>46</v>
      </c>
      <c r="G173" t="s">
        <v>29</v>
      </c>
      <c r="H173" t="s">
        <v>15</v>
      </c>
      <c r="I173" t="s">
        <v>15</v>
      </c>
      <c r="J173" t="s">
        <v>25</v>
      </c>
      <c r="K173" t="s">
        <v>15</v>
      </c>
      <c r="L173">
        <f>IF(transactions[[#This Row],[is_fraud]]="Yes",1,0)</f>
        <v>1</v>
      </c>
      <c r="M173">
        <f>HOUR(transactions[[#This Row],[timestamp]])</f>
        <v>13</v>
      </c>
    </row>
    <row r="174" spans="1:13" x14ac:dyDescent="0.3">
      <c r="A174">
        <v>173</v>
      </c>
      <c r="B174" t="s">
        <v>254</v>
      </c>
      <c r="C174" t="s">
        <v>90</v>
      </c>
      <c r="D174">
        <v>16828</v>
      </c>
      <c r="E174" s="1">
        <v>45839.884722222225</v>
      </c>
      <c r="F174" t="s">
        <v>32</v>
      </c>
      <c r="G174" t="s">
        <v>29</v>
      </c>
      <c r="H174" t="s">
        <v>24</v>
      </c>
      <c r="I174" t="s">
        <v>24</v>
      </c>
      <c r="J174" t="s">
        <v>25</v>
      </c>
      <c r="K174" t="s">
        <v>24</v>
      </c>
      <c r="L174">
        <f>IF(transactions[[#This Row],[is_fraud]]="Yes",1,0)</f>
        <v>0</v>
      </c>
      <c r="M174">
        <f>HOUR(transactions[[#This Row],[timestamp]])</f>
        <v>21</v>
      </c>
    </row>
    <row r="175" spans="1:13" x14ac:dyDescent="0.3">
      <c r="A175">
        <v>174</v>
      </c>
      <c r="B175" t="s">
        <v>255</v>
      </c>
      <c r="C175" t="s">
        <v>31</v>
      </c>
      <c r="D175">
        <v>11103</v>
      </c>
      <c r="E175" s="1">
        <v>45839.913888888892</v>
      </c>
      <c r="F175" t="s">
        <v>48</v>
      </c>
      <c r="G175" t="s">
        <v>33</v>
      </c>
      <c r="H175" t="s">
        <v>15</v>
      </c>
      <c r="I175" t="s">
        <v>15</v>
      </c>
      <c r="J175" t="s">
        <v>20</v>
      </c>
      <c r="K175" t="s">
        <v>15</v>
      </c>
      <c r="L175">
        <f>IF(transactions[[#This Row],[is_fraud]]="Yes",1,0)</f>
        <v>1</v>
      </c>
      <c r="M175">
        <f>HOUR(transactions[[#This Row],[timestamp]])</f>
        <v>21</v>
      </c>
    </row>
    <row r="176" spans="1:13" x14ac:dyDescent="0.3">
      <c r="A176">
        <v>175</v>
      </c>
      <c r="B176" t="s">
        <v>256</v>
      </c>
      <c r="C176" t="s">
        <v>85</v>
      </c>
      <c r="D176">
        <v>51040</v>
      </c>
      <c r="E176" s="1">
        <v>45839.645138888889</v>
      </c>
      <c r="F176" t="s">
        <v>46</v>
      </c>
      <c r="G176" t="s">
        <v>29</v>
      </c>
      <c r="H176" t="s">
        <v>15</v>
      </c>
      <c r="I176" t="s">
        <v>15</v>
      </c>
      <c r="J176" t="s">
        <v>25</v>
      </c>
      <c r="K176" t="s">
        <v>15</v>
      </c>
      <c r="L176">
        <f>IF(transactions[[#This Row],[is_fraud]]="Yes",1,0)</f>
        <v>1</v>
      </c>
      <c r="M176">
        <f>HOUR(transactions[[#This Row],[timestamp]])</f>
        <v>15</v>
      </c>
    </row>
    <row r="177" spans="1:13" x14ac:dyDescent="0.3">
      <c r="A177">
        <v>176</v>
      </c>
      <c r="B177" t="s">
        <v>257</v>
      </c>
      <c r="C177" t="s">
        <v>170</v>
      </c>
      <c r="D177">
        <v>54479</v>
      </c>
      <c r="E177" s="1">
        <v>45839.931250000001</v>
      </c>
      <c r="F177" t="s">
        <v>28</v>
      </c>
      <c r="G177" t="s">
        <v>38</v>
      </c>
      <c r="H177" t="s">
        <v>24</v>
      </c>
      <c r="I177" t="s">
        <v>24</v>
      </c>
      <c r="J177" t="s">
        <v>25</v>
      </c>
      <c r="K177" t="s">
        <v>15</v>
      </c>
      <c r="L177">
        <f>IF(transactions[[#This Row],[is_fraud]]="Yes",1,0)</f>
        <v>1</v>
      </c>
      <c r="M177">
        <f>HOUR(transactions[[#This Row],[timestamp]])</f>
        <v>22</v>
      </c>
    </row>
    <row r="178" spans="1:13" x14ac:dyDescent="0.3">
      <c r="A178">
        <v>177</v>
      </c>
      <c r="B178" t="s">
        <v>258</v>
      </c>
      <c r="C178" t="s">
        <v>122</v>
      </c>
      <c r="D178">
        <v>4388</v>
      </c>
      <c r="E178" s="1">
        <v>45839.981249999997</v>
      </c>
      <c r="F178" t="s">
        <v>46</v>
      </c>
      <c r="G178" t="s">
        <v>14</v>
      </c>
      <c r="H178" t="s">
        <v>15</v>
      </c>
      <c r="I178" t="s">
        <v>15</v>
      </c>
      <c r="J178" t="s">
        <v>20</v>
      </c>
      <c r="K178" t="s">
        <v>15</v>
      </c>
      <c r="L178">
        <f>IF(transactions[[#This Row],[is_fraud]]="Yes",1,0)</f>
        <v>1</v>
      </c>
      <c r="M178">
        <f>HOUR(transactions[[#This Row],[timestamp]])</f>
        <v>23</v>
      </c>
    </row>
    <row r="179" spans="1:13" x14ac:dyDescent="0.3">
      <c r="A179">
        <v>178</v>
      </c>
      <c r="B179" t="s">
        <v>259</v>
      </c>
      <c r="C179" t="s">
        <v>131</v>
      </c>
      <c r="D179">
        <v>49789</v>
      </c>
      <c r="E179" s="1">
        <v>45839.465277777781</v>
      </c>
      <c r="F179" t="s">
        <v>23</v>
      </c>
      <c r="G179" t="s">
        <v>38</v>
      </c>
      <c r="H179" t="s">
        <v>24</v>
      </c>
      <c r="I179" t="s">
        <v>24</v>
      </c>
      <c r="J179" t="s">
        <v>20</v>
      </c>
      <c r="K179" t="s">
        <v>24</v>
      </c>
      <c r="L179">
        <f>IF(transactions[[#This Row],[is_fraud]]="Yes",1,0)</f>
        <v>0</v>
      </c>
      <c r="M179">
        <f>HOUR(transactions[[#This Row],[timestamp]])</f>
        <v>11</v>
      </c>
    </row>
    <row r="180" spans="1:13" x14ac:dyDescent="0.3">
      <c r="A180">
        <v>179</v>
      </c>
      <c r="B180" t="s">
        <v>260</v>
      </c>
      <c r="C180" t="s">
        <v>76</v>
      </c>
      <c r="D180">
        <v>47637</v>
      </c>
      <c r="E180" s="1">
        <v>45839.140972222223</v>
      </c>
      <c r="F180" t="s">
        <v>46</v>
      </c>
      <c r="G180" t="s">
        <v>57</v>
      </c>
      <c r="H180" t="s">
        <v>15</v>
      </c>
      <c r="I180" t="s">
        <v>15</v>
      </c>
      <c r="J180" t="s">
        <v>16</v>
      </c>
      <c r="K180" t="s">
        <v>15</v>
      </c>
      <c r="L180">
        <f>IF(transactions[[#This Row],[is_fraud]]="Yes",1,0)</f>
        <v>1</v>
      </c>
      <c r="M180">
        <f>HOUR(transactions[[#This Row],[timestamp]])</f>
        <v>3</v>
      </c>
    </row>
    <row r="181" spans="1:13" x14ac:dyDescent="0.3">
      <c r="A181">
        <v>180</v>
      </c>
      <c r="B181" t="s">
        <v>261</v>
      </c>
      <c r="C181" t="s">
        <v>205</v>
      </c>
      <c r="D181">
        <v>16111</v>
      </c>
      <c r="E181" s="1">
        <v>45839.646527777775</v>
      </c>
      <c r="F181" t="s">
        <v>28</v>
      </c>
      <c r="G181" t="s">
        <v>14</v>
      </c>
      <c r="H181" t="s">
        <v>24</v>
      </c>
      <c r="I181" t="s">
        <v>24</v>
      </c>
      <c r="J181" t="s">
        <v>25</v>
      </c>
      <c r="K181" t="s">
        <v>24</v>
      </c>
      <c r="L181">
        <f>IF(transactions[[#This Row],[is_fraud]]="Yes",1,0)</f>
        <v>0</v>
      </c>
      <c r="M181">
        <f>HOUR(transactions[[#This Row],[timestamp]])</f>
        <v>15</v>
      </c>
    </row>
    <row r="182" spans="1:13" x14ac:dyDescent="0.3">
      <c r="A182">
        <v>181</v>
      </c>
      <c r="B182" t="s">
        <v>262</v>
      </c>
      <c r="C182" t="s">
        <v>31</v>
      </c>
      <c r="D182">
        <v>6729</v>
      </c>
      <c r="E182" s="1">
        <v>45839.474305555559</v>
      </c>
      <c r="F182" t="s">
        <v>23</v>
      </c>
      <c r="G182" t="s">
        <v>33</v>
      </c>
      <c r="H182" t="s">
        <v>24</v>
      </c>
      <c r="I182" t="s">
        <v>24</v>
      </c>
      <c r="J182" t="s">
        <v>25</v>
      </c>
      <c r="K182" t="s">
        <v>24</v>
      </c>
      <c r="L182">
        <f>IF(transactions[[#This Row],[is_fraud]]="Yes",1,0)</f>
        <v>0</v>
      </c>
      <c r="M182">
        <f>HOUR(transactions[[#This Row],[timestamp]])</f>
        <v>11</v>
      </c>
    </row>
    <row r="183" spans="1:13" x14ac:dyDescent="0.3">
      <c r="A183">
        <v>182</v>
      </c>
      <c r="B183" t="s">
        <v>263</v>
      </c>
      <c r="C183" t="s">
        <v>50</v>
      </c>
      <c r="D183">
        <v>72741</v>
      </c>
      <c r="E183" s="1">
        <v>45839.294444444444</v>
      </c>
      <c r="F183" t="s">
        <v>23</v>
      </c>
      <c r="G183" t="s">
        <v>14</v>
      </c>
      <c r="H183" t="s">
        <v>24</v>
      </c>
      <c r="I183" t="s">
        <v>24</v>
      </c>
      <c r="J183" t="s">
        <v>20</v>
      </c>
      <c r="K183" t="s">
        <v>15</v>
      </c>
      <c r="L183">
        <f>IF(transactions[[#This Row],[is_fraud]]="Yes",1,0)</f>
        <v>1</v>
      </c>
      <c r="M183">
        <f>HOUR(transactions[[#This Row],[timestamp]])</f>
        <v>7</v>
      </c>
    </row>
    <row r="184" spans="1:13" x14ac:dyDescent="0.3">
      <c r="A184">
        <v>183</v>
      </c>
      <c r="B184" t="s">
        <v>264</v>
      </c>
      <c r="C184" t="s">
        <v>81</v>
      </c>
      <c r="D184">
        <v>471</v>
      </c>
      <c r="E184" s="1">
        <v>45839.393750000003</v>
      </c>
      <c r="F184" t="s">
        <v>93</v>
      </c>
      <c r="G184" t="s">
        <v>33</v>
      </c>
      <c r="H184" t="s">
        <v>24</v>
      </c>
      <c r="I184" t="s">
        <v>24</v>
      </c>
      <c r="J184" t="s">
        <v>25</v>
      </c>
      <c r="K184" t="s">
        <v>24</v>
      </c>
      <c r="L184">
        <f>IF(transactions[[#This Row],[is_fraud]]="Yes",1,0)</f>
        <v>0</v>
      </c>
      <c r="M184">
        <f>HOUR(transactions[[#This Row],[timestamp]])</f>
        <v>9</v>
      </c>
    </row>
    <row r="185" spans="1:13" x14ac:dyDescent="0.3">
      <c r="A185">
        <v>184</v>
      </c>
      <c r="B185" t="s">
        <v>265</v>
      </c>
      <c r="C185" t="s">
        <v>148</v>
      </c>
      <c r="D185">
        <v>14508</v>
      </c>
      <c r="E185" s="1">
        <v>45839.939583333333</v>
      </c>
      <c r="F185" t="s">
        <v>32</v>
      </c>
      <c r="G185" t="s">
        <v>33</v>
      </c>
      <c r="H185" t="s">
        <v>24</v>
      </c>
      <c r="I185" t="s">
        <v>24</v>
      </c>
      <c r="J185" t="s">
        <v>16</v>
      </c>
      <c r="K185" t="s">
        <v>24</v>
      </c>
      <c r="L185">
        <f>IF(transactions[[#This Row],[is_fraud]]="Yes",1,0)</f>
        <v>0</v>
      </c>
      <c r="M185">
        <f>HOUR(transactions[[#This Row],[timestamp]])</f>
        <v>22</v>
      </c>
    </row>
    <row r="186" spans="1:13" x14ac:dyDescent="0.3">
      <c r="A186">
        <v>185</v>
      </c>
      <c r="B186" t="s">
        <v>266</v>
      </c>
      <c r="C186" t="s">
        <v>76</v>
      </c>
      <c r="D186">
        <v>77282</v>
      </c>
      <c r="E186" s="1">
        <v>45839.460416666669</v>
      </c>
      <c r="F186" t="s">
        <v>32</v>
      </c>
      <c r="G186" t="s">
        <v>33</v>
      </c>
      <c r="H186" t="s">
        <v>24</v>
      </c>
      <c r="I186" t="s">
        <v>24</v>
      </c>
      <c r="J186" t="s">
        <v>20</v>
      </c>
      <c r="K186" t="s">
        <v>15</v>
      </c>
      <c r="L186">
        <f>IF(transactions[[#This Row],[is_fraud]]="Yes",1,0)</f>
        <v>1</v>
      </c>
      <c r="M186">
        <f>HOUR(transactions[[#This Row],[timestamp]])</f>
        <v>11</v>
      </c>
    </row>
    <row r="187" spans="1:13" x14ac:dyDescent="0.3">
      <c r="A187">
        <v>186</v>
      </c>
      <c r="B187" t="s">
        <v>267</v>
      </c>
      <c r="C187" t="s">
        <v>173</v>
      </c>
      <c r="D187">
        <v>55276</v>
      </c>
      <c r="E187" s="1">
        <v>45839.747916666667</v>
      </c>
      <c r="F187" t="s">
        <v>28</v>
      </c>
      <c r="G187" t="s">
        <v>19</v>
      </c>
      <c r="H187" t="s">
        <v>24</v>
      </c>
      <c r="I187" t="s">
        <v>24</v>
      </c>
      <c r="J187" t="s">
        <v>20</v>
      </c>
      <c r="K187" t="s">
        <v>15</v>
      </c>
      <c r="L187">
        <f>IF(transactions[[#This Row],[is_fraud]]="Yes",1,0)</f>
        <v>1</v>
      </c>
      <c r="M187">
        <f>HOUR(transactions[[#This Row],[timestamp]])</f>
        <v>17</v>
      </c>
    </row>
    <row r="188" spans="1:13" x14ac:dyDescent="0.3">
      <c r="A188">
        <v>187</v>
      </c>
      <c r="B188" t="s">
        <v>268</v>
      </c>
      <c r="C188" t="s">
        <v>43</v>
      </c>
      <c r="D188">
        <v>67371</v>
      </c>
      <c r="E188" s="1">
        <v>45839.84375</v>
      </c>
      <c r="F188" t="s">
        <v>28</v>
      </c>
      <c r="G188" t="s">
        <v>38</v>
      </c>
      <c r="H188" t="s">
        <v>24</v>
      </c>
      <c r="I188" t="s">
        <v>24</v>
      </c>
      <c r="J188" t="s">
        <v>25</v>
      </c>
      <c r="K188" t="s">
        <v>15</v>
      </c>
      <c r="L188">
        <f>IF(transactions[[#This Row],[is_fraud]]="Yes",1,0)</f>
        <v>1</v>
      </c>
      <c r="M188">
        <f>HOUR(transactions[[#This Row],[timestamp]])</f>
        <v>20</v>
      </c>
    </row>
    <row r="189" spans="1:13" x14ac:dyDescent="0.3">
      <c r="A189">
        <v>188</v>
      </c>
      <c r="B189" t="s">
        <v>269</v>
      </c>
      <c r="C189" t="s">
        <v>125</v>
      </c>
      <c r="D189">
        <v>5783</v>
      </c>
      <c r="E189" s="1">
        <v>45839.936805555553</v>
      </c>
      <c r="F189" t="s">
        <v>13</v>
      </c>
      <c r="G189" t="s">
        <v>38</v>
      </c>
      <c r="H189" t="s">
        <v>15</v>
      </c>
      <c r="I189" t="s">
        <v>15</v>
      </c>
      <c r="J189" t="s">
        <v>25</v>
      </c>
      <c r="K189" t="s">
        <v>24</v>
      </c>
      <c r="L189">
        <f>IF(transactions[[#This Row],[is_fraud]]="Yes",1,0)</f>
        <v>0</v>
      </c>
      <c r="M189">
        <f>HOUR(transactions[[#This Row],[timestamp]])</f>
        <v>22</v>
      </c>
    </row>
    <row r="190" spans="1:13" x14ac:dyDescent="0.3">
      <c r="A190">
        <v>189</v>
      </c>
      <c r="B190" t="s">
        <v>270</v>
      </c>
      <c r="C190" t="s">
        <v>111</v>
      </c>
      <c r="D190">
        <v>62881</v>
      </c>
      <c r="E190" s="1">
        <v>45839.570833333331</v>
      </c>
      <c r="F190" t="s">
        <v>48</v>
      </c>
      <c r="G190" t="s">
        <v>19</v>
      </c>
      <c r="H190" t="s">
        <v>15</v>
      </c>
      <c r="I190" t="s">
        <v>15</v>
      </c>
      <c r="J190" t="s">
        <v>20</v>
      </c>
      <c r="K190" t="s">
        <v>15</v>
      </c>
      <c r="L190">
        <f>IF(transactions[[#This Row],[is_fraud]]="Yes",1,0)</f>
        <v>1</v>
      </c>
      <c r="M190">
        <f>HOUR(transactions[[#This Row],[timestamp]])</f>
        <v>13</v>
      </c>
    </row>
    <row r="191" spans="1:13" x14ac:dyDescent="0.3">
      <c r="A191">
        <v>190</v>
      </c>
      <c r="B191" t="s">
        <v>271</v>
      </c>
      <c r="C191" t="s">
        <v>88</v>
      </c>
      <c r="D191">
        <v>9732</v>
      </c>
      <c r="E191" s="1">
        <v>45839.114583333336</v>
      </c>
      <c r="F191" t="s">
        <v>46</v>
      </c>
      <c r="G191" t="s">
        <v>33</v>
      </c>
      <c r="H191" t="s">
        <v>15</v>
      </c>
      <c r="I191" t="s">
        <v>15</v>
      </c>
      <c r="J191" t="s">
        <v>16</v>
      </c>
      <c r="K191" t="s">
        <v>15</v>
      </c>
      <c r="L191">
        <f>IF(transactions[[#This Row],[is_fraud]]="Yes",1,0)</f>
        <v>1</v>
      </c>
      <c r="M191">
        <f>HOUR(transactions[[#This Row],[timestamp]])</f>
        <v>2</v>
      </c>
    </row>
    <row r="192" spans="1:13" x14ac:dyDescent="0.3">
      <c r="A192">
        <v>191</v>
      </c>
      <c r="B192" t="s">
        <v>272</v>
      </c>
      <c r="C192" t="s">
        <v>125</v>
      </c>
      <c r="D192">
        <v>83078</v>
      </c>
      <c r="E192" s="1">
        <v>45839.831944444442</v>
      </c>
      <c r="F192" t="s">
        <v>46</v>
      </c>
      <c r="G192" t="s">
        <v>29</v>
      </c>
      <c r="H192" t="s">
        <v>15</v>
      </c>
      <c r="I192" t="s">
        <v>15</v>
      </c>
      <c r="J192" t="s">
        <v>25</v>
      </c>
      <c r="K192" t="s">
        <v>15</v>
      </c>
      <c r="L192">
        <f>IF(transactions[[#This Row],[is_fraud]]="Yes",1,0)</f>
        <v>1</v>
      </c>
      <c r="M192">
        <f>HOUR(transactions[[#This Row],[timestamp]])</f>
        <v>19</v>
      </c>
    </row>
    <row r="193" spans="1:13" x14ac:dyDescent="0.3">
      <c r="A193">
        <v>192</v>
      </c>
      <c r="B193" t="s">
        <v>273</v>
      </c>
      <c r="C193" t="s">
        <v>90</v>
      </c>
      <c r="D193">
        <v>66363</v>
      </c>
      <c r="E193" s="1">
        <v>45839.86041666667</v>
      </c>
      <c r="F193" t="s">
        <v>48</v>
      </c>
      <c r="G193" t="s">
        <v>19</v>
      </c>
      <c r="H193" t="s">
        <v>15</v>
      </c>
      <c r="I193" t="s">
        <v>15</v>
      </c>
      <c r="J193" t="s">
        <v>25</v>
      </c>
      <c r="K193" t="s">
        <v>15</v>
      </c>
      <c r="L193">
        <f>IF(transactions[[#This Row],[is_fraud]]="Yes",1,0)</f>
        <v>1</v>
      </c>
      <c r="M193">
        <f>HOUR(transactions[[#This Row],[timestamp]])</f>
        <v>20</v>
      </c>
    </row>
    <row r="194" spans="1:13" x14ac:dyDescent="0.3">
      <c r="A194">
        <v>193</v>
      </c>
      <c r="B194" t="s">
        <v>274</v>
      </c>
      <c r="C194" t="s">
        <v>74</v>
      </c>
      <c r="D194">
        <v>85416</v>
      </c>
      <c r="E194" s="1">
        <v>45839.78402777778</v>
      </c>
      <c r="F194" t="s">
        <v>23</v>
      </c>
      <c r="G194" t="s">
        <v>29</v>
      </c>
      <c r="H194" t="s">
        <v>24</v>
      </c>
      <c r="I194" t="s">
        <v>24</v>
      </c>
      <c r="J194" t="s">
        <v>20</v>
      </c>
      <c r="K194" t="s">
        <v>24</v>
      </c>
      <c r="L194">
        <f>IF(transactions[[#This Row],[is_fraud]]="Yes",1,0)</f>
        <v>0</v>
      </c>
      <c r="M194">
        <f>HOUR(transactions[[#This Row],[timestamp]])</f>
        <v>18</v>
      </c>
    </row>
    <row r="195" spans="1:13" x14ac:dyDescent="0.3">
      <c r="A195">
        <v>194</v>
      </c>
      <c r="B195" t="s">
        <v>275</v>
      </c>
      <c r="C195" t="s">
        <v>83</v>
      </c>
      <c r="D195">
        <v>44524</v>
      </c>
      <c r="E195" s="1">
        <v>45839.644444444442</v>
      </c>
      <c r="F195" t="s">
        <v>48</v>
      </c>
      <c r="G195" t="s">
        <v>29</v>
      </c>
      <c r="H195" t="s">
        <v>15</v>
      </c>
      <c r="I195" t="s">
        <v>15</v>
      </c>
      <c r="J195" t="s">
        <v>25</v>
      </c>
      <c r="K195" t="s">
        <v>15</v>
      </c>
      <c r="L195">
        <f>IF(transactions[[#This Row],[is_fraud]]="Yes",1,0)</f>
        <v>1</v>
      </c>
      <c r="M195">
        <f>HOUR(transactions[[#This Row],[timestamp]])</f>
        <v>15</v>
      </c>
    </row>
    <row r="196" spans="1:13" x14ac:dyDescent="0.3">
      <c r="A196">
        <v>195</v>
      </c>
      <c r="B196" t="s">
        <v>276</v>
      </c>
      <c r="C196" t="s">
        <v>98</v>
      </c>
      <c r="D196">
        <v>41063</v>
      </c>
      <c r="E196" s="1">
        <v>45839.945833333331</v>
      </c>
      <c r="F196" t="s">
        <v>13</v>
      </c>
      <c r="G196" t="s">
        <v>57</v>
      </c>
      <c r="H196" t="s">
        <v>15</v>
      </c>
      <c r="I196" t="s">
        <v>15</v>
      </c>
      <c r="J196" t="s">
        <v>16</v>
      </c>
      <c r="K196" t="s">
        <v>15</v>
      </c>
      <c r="L196">
        <f>IF(transactions[[#This Row],[is_fraud]]="Yes",1,0)</f>
        <v>1</v>
      </c>
      <c r="M196">
        <f>HOUR(transactions[[#This Row],[timestamp]])</f>
        <v>22</v>
      </c>
    </row>
    <row r="197" spans="1:13" x14ac:dyDescent="0.3">
      <c r="A197">
        <v>196</v>
      </c>
      <c r="B197" t="s">
        <v>277</v>
      </c>
      <c r="C197" t="s">
        <v>139</v>
      </c>
      <c r="D197">
        <v>8899</v>
      </c>
      <c r="E197" s="1">
        <v>45839.129166666666</v>
      </c>
      <c r="F197" t="s">
        <v>28</v>
      </c>
      <c r="G197" t="s">
        <v>19</v>
      </c>
      <c r="H197" t="s">
        <v>24</v>
      </c>
      <c r="I197" t="s">
        <v>24</v>
      </c>
      <c r="J197" t="s">
        <v>20</v>
      </c>
      <c r="K197" t="s">
        <v>15</v>
      </c>
      <c r="L197">
        <f>IF(transactions[[#This Row],[is_fraud]]="Yes",1,0)</f>
        <v>1</v>
      </c>
      <c r="M197">
        <f>HOUR(transactions[[#This Row],[timestamp]])</f>
        <v>3</v>
      </c>
    </row>
    <row r="198" spans="1:13" x14ac:dyDescent="0.3">
      <c r="A198">
        <v>197</v>
      </c>
      <c r="B198" t="s">
        <v>278</v>
      </c>
      <c r="C198" t="s">
        <v>173</v>
      </c>
      <c r="D198">
        <v>48943</v>
      </c>
      <c r="E198" s="1">
        <v>45839.18472222222</v>
      </c>
      <c r="F198" t="s">
        <v>32</v>
      </c>
      <c r="G198" t="s">
        <v>57</v>
      </c>
      <c r="H198" t="s">
        <v>24</v>
      </c>
      <c r="I198" t="s">
        <v>24</v>
      </c>
      <c r="J198" t="s">
        <v>25</v>
      </c>
      <c r="K198" t="s">
        <v>15</v>
      </c>
      <c r="L198">
        <f>IF(transactions[[#This Row],[is_fraud]]="Yes",1,0)</f>
        <v>1</v>
      </c>
      <c r="M198">
        <f>HOUR(transactions[[#This Row],[timestamp]])</f>
        <v>4</v>
      </c>
    </row>
    <row r="199" spans="1:13" x14ac:dyDescent="0.3">
      <c r="A199">
        <v>198</v>
      </c>
      <c r="B199" t="s">
        <v>279</v>
      </c>
      <c r="C199" t="s">
        <v>54</v>
      </c>
      <c r="D199">
        <v>87307</v>
      </c>
      <c r="E199" s="1">
        <v>45839.601388888892</v>
      </c>
      <c r="F199" t="s">
        <v>32</v>
      </c>
      <c r="G199" t="s">
        <v>41</v>
      </c>
      <c r="H199" t="s">
        <v>24</v>
      </c>
      <c r="I199" t="s">
        <v>24</v>
      </c>
      <c r="J199" t="s">
        <v>25</v>
      </c>
      <c r="K199" t="s">
        <v>15</v>
      </c>
      <c r="L199">
        <f>IF(transactions[[#This Row],[is_fraud]]="Yes",1,0)</f>
        <v>1</v>
      </c>
      <c r="M199">
        <f>HOUR(transactions[[#This Row],[timestamp]])</f>
        <v>14</v>
      </c>
    </row>
    <row r="200" spans="1:13" x14ac:dyDescent="0.3">
      <c r="A200">
        <v>199</v>
      </c>
      <c r="B200" t="s">
        <v>280</v>
      </c>
      <c r="C200" t="s">
        <v>27</v>
      </c>
      <c r="D200">
        <v>75848</v>
      </c>
      <c r="E200" s="1">
        <v>45839.72152777778</v>
      </c>
      <c r="F200" t="s">
        <v>23</v>
      </c>
      <c r="G200" t="s">
        <v>33</v>
      </c>
      <c r="H200" t="s">
        <v>24</v>
      </c>
      <c r="I200" t="s">
        <v>24</v>
      </c>
      <c r="J200" t="s">
        <v>25</v>
      </c>
      <c r="K200" t="s">
        <v>15</v>
      </c>
      <c r="L200">
        <f>IF(transactions[[#This Row],[is_fraud]]="Yes",1,0)</f>
        <v>1</v>
      </c>
      <c r="M200">
        <f>HOUR(transactions[[#This Row],[timestamp]])</f>
        <v>17</v>
      </c>
    </row>
    <row r="201" spans="1:13" x14ac:dyDescent="0.3">
      <c r="A201">
        <v>200</v>
      </c>
      <c r="B201" t="s">
        <v>281</v>
      </c>
      <c r="C201" t="s">
        <v>27</v>
      </c>
      <c r="D201">
        <v>45990</v>
      </c>
      <c r="E201" s="1">
        <v>45839.790972222225</v>
      </c>
      <c r="F201" t="s">
        <v>46</v>
      </c>
      <c r="G201" t="s">
        <v>19</v>
      </c>
      <c r="H201" t="s">
        <v>15</v>
      </c>
      <c r="I201" t="s">
        <v>15</v>
      </c>
      <c r="J201" t="s">
        <v>20</v>
      </c>
      <c r="K201" t="s">
        <v>15</v>
      </c>
      <c r="L201">
        <f>IF(transactions[[#This Row],[is_fraud]]="Yes",1,0)</f>
        <v>1</v>
      </c>
      <c r="M201">
        <f>HOUR(transactions[[#This Row],[timestamp]])</f>
        <v>18</v>
      </c>
    </row>
    <row r="202" spans="1:13" x14ac:dyDescent="0.3">
      <c r="A202">
        <v>201</v>
      </c>
      <c r="B202" t="s">
        <v>282</v>
      </c>
      <c r="C202" t="s">
        <v>98</v>
      </c>
      <c r="D202">
        <v>73626</v>
      </c>
      <c r="E202" s="1">
        <v>45839.884027777778</v>
      </c>
      <c r="F202" t="s">
        <v>32</v>
      </c>
      <c r="G202" t="s">
        <v>41</v>
      </c>
      <c r="H202" t="s">
        <v>24</v>
      </c>
      <c r="I202" t="s">
        <v>24</v>
      </c>
      <c r="J202" t="s">
        <v>16</v>
      </c>
      <c r="K202" t="s">
        <v>15</v>
      </c>
      <c r="L202">
        <f>IF(transactions[[#This Row],[is_fraud]]="Yes",1,0)</f>
        <v>1</v>
      </c>
      <c r="M202">
        <f>HOUR(transactions[[#This Row],[timestamp]])</f>
        <v>21</v>
      </c>
    </row>
    <row r="203" spans="1:13" x14ac:dyDescent="0.3">
      <c r="A203">
        <v>202</v>
      </c>
      <c r="B203" t="s">
        <v>283</v>
      </c>
      <c r="C203" t="s">
        <v>113</v>
      </c>
      <c r="D203">
        <v>40599</v>
      </c>
      <c r="E203" s="1">
        <v>45839.482638888891</v>
      </c>
      <c r="F203" t="s">
        <v>46</v>
      </c>
      <c r="G203" t="s">
        <v>60</v>
      </c>
      <c r="H203" t="s">
        <v>15</v>
      </c>
      <c r="I203" t="s">
        <v>15</v>
      </c>
      <c r="J203" t="s">
        <v>16</v>
      </c>
      <c r="K203" t="s">
        <v>24</v>
      </c>
      <c r="L203">
        <f>IF(transactions[[#This Row],[is_fraud]]="Yes",1,0)</f>
        <v>0</v>
      </c>
      <c r="M203">
        <f>HOUR(transactions[[#This Row],[timestamp]])</f>
        <v>11</v>
      </c>
    </row>
    <row r="204" spans="1:13" x14ac:dyDescent="0.3">
      <c r="A204">
        <v>203</v>
      </c>
      <c r="B204" t="s">
        <v>284</v>
      </c>
      <c r="C204" t="s">
        <v>117</v>
      </c>
      <c r="D204">
        <v>86259</v>
      </c>
      <c r="E204" s="1">
        <v>45839.569444444445</v>
      </c>
      <c r="F204" t="s">
        <v>28</v>
      </c>
      <c r="G204" t="s">
        <v>33</v>
      </c>
      <c r="H204" t="s">
        <v>24</v>
      </c>
      <c r="I204" t="s">
        <v>24</v>
      </c>
      <c r="J204" t="s">
        <v>25</v>
      </c>
      <c r="K204" t="s">
        <v>15</v>
      </c>
      <c r="L204">
        <f>IF(transactions[[#This Row],[is_fraud]]="Yes",1,0)</f>
        <v>1</v>
      </c>
      <c r="M204">
        <f>HOUR(transactions[[#This Row],[timestamp]])</f>
        <v>13</v>
      </c>
    </row>
    <row r="205" spans="1:13" x14ac:dyDescent="0.3">
      <c r="A205">
        <v>204</v>
      </c>
      <c r="B205" t="s">
        <v>285</v>
      </c>
      <c r="C205" t="s">
        <v>31</v>
      </c>
      <c r="D205">
        <v>12126</v>
      </c>
      <c r="E205" s="1">
        <v>45839.754166666666</v>
      </c>
      <c r="F205" t="s">
        <v>23</v>
      </c>
      <c r="G205" t="s">
        <v>29</v>
      </c>
      <c r="H205" t="s">
        <v>24</v>
      </c>
      <c r="I205" t="s">
        <v>24</v>
      </c>
      <c r="J205" t="s">
        <v>20</v>
      </c>
      <c r="K205" t="s">
        <v>24</v>
      </c>
      <c r="L205">
        <f>IF(transactions[[#This Row],[is_fraud]]="Yes",1,0)</f>
        <v>0</v>
      </c>
      <c r="M205">
        <f>HOUR(transactions[[#This Row],[timestamp]])</f>
        <v>18</v>
      </c>
    </row>
    <row r="206" spans="1:13" x14ac:dyDescent="0.3">
      <c r="A206">
        <v>205</v>
      </c>
      <c r="B206" t="s">
        <v>286</v>
      </c>
      <c r="C206" t="s">
        <v>45</v>
      </c>
      <c r="D206">
        <v>48603</v>
      </c>
      <c r="E206" s="1">
        <v>45839.443055555559</v>
      </c>
      <c r="F206" t="s">
        <v>46</v>
      </c>
      <c r="G206" t="s">
        <v>19</v>
      </c>
      <c r="H206" t="s">
        <v>15</v>
      </c>
      <c r="I206" t="s">
        <v>15</v>
      </c>
      <c r="J206" t="s">
        <v>16</v>
      </c>
      <c r="K206" t="s">
        <v>15</v>
      </c>
      <c r="L206">
        <f>IF(transactions[[#This Row],[is_fraud]]="Yes",1,0)</f>
        <v>1</v>
      </c>
      <c r="M206">
        <f>HOUR(transactions[[#This Row],[timestamp]])</f>
        <v>10</v>
      </c>
    </row>
    <row r="207" spans="1:13" x14ac:dyDescent="0.3">
      <c r="A207">
        <v>206</v>
      </c>
      <c r="B207" t="s">
        <v>287</v>
      </c>
      <c r="C207" t="s">
        <v>50</v>
      </c>
      <c r="D207">
        <v>81081</v>
      </c>
      <c r="E207" s="1">
        <v>45839.070138888892</v>
      </c>
      <c r="F207" t="s">
        <v>28</v>
      </c>
      <c r="G207" t="s">
        <v>41</v>
      </c>
      <c r="H207" t="s">
        <v>24</v>
      </c>
      <c r="I207" t="s">
        <v>24</v>
      </c>
      <c r="J207" t="s">
        <v>20</v>
      </c>
      <c r="K207" t="s">
        <v>15</v>
      </c>
      <c r="L207">
        <f>IF(transactions[[#This Row],[is_fraud]]="Yes",1,0)</f>
        <v>1</v>
      </c>
      <c r="M207">
        <f>HOUR(transactions[[#This Row],[timestamp]])</f>
        <v>1</v>
      </c>
    </row>
    <row r="208" spans="1:13" x14ac:dyDescent="0.3">
      <c r="A208">
        <v>207</v>
      </c>
      <c r="B208" t="s">
        <v>288</v>
      </c>
      <c r="C208" t="s">
        <v>234</v>
      </c>
      <c r="D208">
        <v>79670</v>
      </c>
      <c r="E208" s="1">
        <v>45839.628472222219</v>
      </c>
      <c r="F208" t="s">
        <v>48</v>
      </c>
      <c r="G208" t="s">
        <v>41</v>
      </c>
      <c r="H208" t="s">
        <v>15</v>
      </c>
      <c r="I208" t="s">
        <v>15</v>
      </c>
      <c r="J208" t="s">
        <v>16</v>
      </c>
      <c r="K208" t="s">
        <v>15</v>
      </c>
      <c r="L208">
        <f>IF(transactions[[#This Row],[is_fraud]]="Yes",1,0)</f>
        <v>1</v>
      </c>
      <c r="M208">
        <f>HOUR(transactions[[#This Row],[timestamp]])</f>
        <v>15</v>
      </c>
    </row>
    <row r="209" spans="1:13" x14ac:dyDescent="0.3">
      <c r="A209">
        <v>208</v>
      </c>
      <c r="B209" t="s">
        <v>289</v>
      </c>
      <c r="C209" t="s">
        <v>237</v>
      </c>
      <c r="D209">
        <v>45342</v>
      </c>
      <c r="E209" s="1">
        <v>45839.611111111109</v>
      </c>
      <c r="F209" t="s">
        <v>28</v>
      </c>
      <c r="G209" t="s">
        <v>41</v>
      </c>
      <c r="H209" t="s">
        <v>24</v>
      </c>
      <c r="I209" t="s">
        <v>24</v>
      </c>
      <c r="J209" t="s">
        <v>25</v>
      </c>
      <c r="K209" t="s">
        <v>24</v>
      </c>
      <c r="L209">
        <f>IF(transactions[[#This Row],[is_fraud]]="Yes",1,0)</f>
        <v>0</v>
      </c>
      <c r="M209">
        <f>HOUR(transactions[[#This Row],[timestamp]])</f>
        <v>14</v>
      </c>
    </row>
    <row r="210" spans="1:13" x14ac:dyDescent="0.3">
      <c r="A210">
        <v>209</v>
      </c>
      <c r="B210" t="s">
        <v>290</v>
      </c>
      <c r="C210" t="s">
        <v>234</v>
      </c>
      <c r="D210">
        <v>69166</v>
      </c>
      <c r="E210" s="1">
        <v>45839.948611111111</v>
      </c>
      <c r="F210" t="s">
        <v>13</v>
      </c>
      <c r="G210" t="s">
        <v>60</v>
      </c>
      <c r="H210" t="s">
        <v>15</v>
      </c>
      <c r="I210" t="s">
        <v>15</v>
      </c>
      <c r="J210" t="s">
        <v>16</v>
      </c>
      <c r="K210" t="s">
        <v>15</v>
      </c>
      <c r="L210">
        <f>IF(transactions[[#This Row],[is_fraud]]="Yes",1,0)</f>
        <v>1</v>
      </c>
      <c r="M210">
        <f>HOUR(transactions[[#This Row],[timestamp]])</f>
        <v>22</v>
      </c>
    </row>
    <row r="211" spans="1:13" x14ac:dyDescent="0.3">
      <c r="A211">
        <v>210</v>
      </c>
      <c r="B211" t="s">
        <v>291</v>
      </c>
      <c r="C211" t="s">
        <v>81</v>
      </c>
      <c r="D211">
        <v>7280</v>
      </c>
      <c r="E211" s="1">
        <v>45839.010416666664</v>
      </c>
      <c r="F211" t="s">
        <v>23</v>
      </c>
      <c r="G211" t="s">
        <v>41</v>
      </c>
      <c r="H211" t="s">
        <v>24</v>
      </c>
      <c r="I211" t="s">
        <v>24</v>
      </c>
      <c r="J211" t="s">
        <v>16</v>
      </c>
      <c r="K211" t="s">
        <v>15</v>
      </c>
      <c r="L211">
        <f>IF(transactions[[#This Row],[is_fraud]]="Yes",1,0)</f>
        <v>1</v>
      </c>
      <c r="M211">
        <f>HOUR(transactions[[#This Row],[timestamp]])</f>
        <v>0</v>
      </c>
    </row>
    <row r="212" spans="1:13" x14ac:dyDescent="0.3">
      <c r="A212">
        <v>211</v>
      </c>
      <c r="B212" t="s">
        <v>292</v>
      </c>
      <c r="C212" t="s">
        <v>50</v>
      </c>
      <c r="D212">
        <v>33591</v>
      </c>
      <c r="E212" s="1">
        <v>45839.411111111112</v>
      </c>
      <c r="F212" t="s">
        <v>46</v>
      </c>
      <c r="G212" t="s">
        <v>19</v>
      </c>
      <c r="H212" t="s">
        <v>15</v>
      </c>
      <c r="I212" t="s">
        <v>15</v>
      </c>
      <c r="J212" t="s">
        <v>16</v>
      </c>
      <c r="K212" t="s">
        <v>15</v>
      </c>
      <c r="L212">
        <f>IF(transactions[[#This Row],[is_fraud]]="Yes",1,0)</f>
        <v>1</v>
      </c>
      <c r="M212">
        <f>HOUR(transactions[[#This Row],[timestamp]])</f>
        <v>9</v>
      </c>
    </row>
    <row r="213" spans="1:13" x14ac:dyDescent="0.3">
      <c r="A213">
        <v>212</v>
      </c>
      <c r="B213" t="s">
        <v>293</v>
      </c>
      <c r="C213" t="s">
        <v>98</v>
      </c>
      <c r="D213">
        <v>23128</v>
      </c>
      <c r="E213" s="1">
        <v>45839.183333333334</v>
      </c>
      <c r="F213" t="s">
        <v>48</v>
      </c>
      <c r="G213" t="s">
        <v>14</v>
      </c>
      <c r="H213" t="s">
        <v>15</v>
      </c>
      <c r="I213" t="s">
        <v>15</v>
      </c>
      <c r="J213" t="s">
        <v>25</v>
      </c>
      <c r="K213" t="s">
        <v>15</v>
      </c>
      <c r="L213">
        <f>IF(transactions[[#This Row],[is_fraud]]="Yes",1,0)</f>
        <v>1</v>
      </c>
      <c r="M213">
        <f>HOUR(transactions[[#This Row],[timestamp]])</f>
        <v>4</v>
      </c>
    </row>
    <row r="214" spans="1:13" x14ac:dyDescent="0.3">
      <c r="A214">
        <v>213</v>
      </c>
      <c r="B214" t="s">
        <v>294</v>
      </c>
      <c r="C214" t="s">
        <v>37</v>
      </c>
      <c r="D214">
        <v>46521</v>
      </c>
      <c r="E214" s="1">
        <v>45839.102083333331</v>
      </c>
      <c r="F214" t="s">
        <v>48</v>
      </c>
      <c r="G214" t="s">
        <v>60</v>
      </c>
      <c r="H214" t="s">
        <v>15</v>
      </c>
      <c r="I214" t="s">
        <v>15</v>
      </c>
      <c r="J214" t="s">
        <v>20</v>
      </c>
      <c r="K214" t="s">
        <v>15</v>
      </c>
      <c r="L214">
        <f>IF(transactions[[#This Row],[is_fraud]]="Yes",1,0)</f>
        <v>1</v>
      </c>
      <c r="M214">
        <f>HOUR(transactions[[#This Row],[timestamp]])</f>
        <v>2</v>
      </c>
    </row>
    <row r="215" spans="1:13" x14ac:dyDescent="0.3">
      <c r="A215">
        <v>214</v>
      </c>
      <c r="B215" t="s">
        <v>295</v>
      </c>
      <c r="C215" t="s">
        <v>62</v>
      </c>
      <c r="D215">
        <v>41133</v>
      </c>
      <c r="E215" s="1">
        <v>45839.818749999999</v>
      </c>
      <c r="F215" t="s">
        <v>48</v>
      </c>
      <c r="G215" t="s">
        <v>29</v>
      </c>
      <c r="H215" t="s">
        <v>15</v>
      </c>
      <c r="I215" t="s">
        <v>15</v>
      </c>
      <c r="J215" t="s">
        <v>25</v>
      </c>
      <c r="K215" t="s">
        <v>15</v>
      </c>
      <c r="L215">
        <f>IF(transactions[[#This Row],[is_fraud]]="Yes",1,0)</f>
        <v>1</v>
      </c>
      <c r="M215">
        <f>HOUR(transactions[[#This Row],[timestamp]])</f>
        <v>19</v>
      </c>
    </row>
    <row r="216" spans="1:13" x14ac:dyDescent="0.3">
      <c r="A216">
        <v>215</v>
      </c>
      <c r="B216" t="s">
        <v>296</v>
      </c>
      <c r="C216" t="s">
        <v>137</v>
      </c>
      <c r="D216">
        <v>15196</v>
      </c>
      <c r="E216" s="1">
        <v>45839.575694444444</v>
      </c>
      <c r="F216" t="s">
        <v>32</v>
      </c>
      <c r="G216" t="s">
        <v>57</v>
      </c>
      <c r="H216" t="s">
        <v>24</v>
      </c>
      <c r="I216" t="s">
        <v>24</v>
      </c>
      <c r="J216" t="s">
        <v>16</v>
      </c>
      <c r="K216" t="s">
        <v>24</v>
      </c>
      <c r="L216">
        <f>IF(transactions[[#This Row],[is_fraud]]="Yes",1,0)</f>
        <v>0</v>
      </c>
      <c r="M216">
        <f>HOUR(transactions[[#This Row],[timestamp]])</f>
        <v>13</v>
      </c>
    </row>
    <row r="217" spans="1:13" x14ac:dyDescent="0.3">
      <c r="A217">
        <v>216</v>
      </c>
      <c r="B217" t="s">
        <v>297</v>
      </c>
      <c r="C217" t="s">
        <v>125</v>
      </c>
      <c r="D217">
        <v>60405</v>
      </c>
      <c r="E217" s="1">
        <v>45839.980555555558</v>
      </c>
      <c r="F217" t="s">
        <v>46</v>
      </c>
      <c r="G217" t="s">
        <v>19</v>
      </c>
      <c r="H217" t="s">
        <v>15</v>
      </c>
      <c r="I217" t="s">
        <v>15</v>
      </c>
      <c r="J217" t="s">
        <v>20</v>
      </c>
      <c r="K217" t="s">
        <v>24</v>
      </c>
      <c r="L217">
        <f>IF(transactions[[#This Row],[is_fraud]]="Yes",1,0)</f>
        <v>0</v>
      </c>
      <c r="M217">
        <f>HOUR(transactions[[#This Row],[timestamp]])</f>
        <v>23</v>
      </c>
    </row>
    <row r="218" spans="1:13" x14ac:dyDescent="0.3">
      <c r="A218">
        <v>217</v>
      </c>
      <c r="B218" t="s">
        <v>298</v>
      </c>
      <c r="C218" t="s">
        <v>76</v>
      </c>
      <c r="D218">
        <v>57204</v>
      </c>
      <c r="E218" s="1">
        <v>45839.837500000001</v>
      </c>
      <c r="F218" t="s">
        <v>48</v>
      </c>
      <c r="G218" t="s">
        <v>19</v>
      </c>
      <c r="H218" t="s">
        <v>15</v>
      </c>
      <c r="I218" t="s">
        <v>15</v>
      </c>
      <c r="J218" t="s">
        <v>20</v>
      </c>
      <c r="K218" t="s">
        <v>24</v>
      </c>
      <c r="L218">
        <f>IF(transactions[[#This Row],[is_fraud]]="Yes",1,0)</f>
        <v>0</v>
      </c>
      <c r="M218">
        <f>HOUR(transactions[[#This Row],[timestamp]])</f>
        <v>20</v>
      </c>
    </row>
    <row r="219" spans="1:13" x14ac:dyDescent="0.3">
      <c r="A219">
        <v>218</v>
      </c>
      <c r="B219" t="s">
        <v>299</v>
      </c>
      <c r="C219" t="s">
        <v>173</v>
      </c>
      <c r="D219">
        <v>44600</v>
      </c>
      <c r="E219" s="1">
        <v>45839.314583333333</v>
      </c>
      <c r="F219" t="s">
        <v>46</v>
      </c>
      <c r="G219" t="s">
        <v>33</v>
      </c>
      <c r="H219" t="s">
        <v>15</v>
      </c>
      <c r="I219" t="s">
        <v>15</v>
      </c>
      <c r="J219" t="s">
        <v>16</v>
      </c>
      <c r="K219" t="s">
        <v>15</v>
      </c>
      <c r="L219">
        <f>IF(transactions[[#This Row],[is_fraud]]="Yes",1,0)</f>
        <v>1</v>
      </c>
      <c r="M219">
        <f>HOUR(transactions[[#This Row],[timestamp]])</f>
        <v>7</v>
      </c>
    </row>
    <row r="220" spans="1:13" x14ac:dyDescent="0.3">
      <c r="A220">
        <v>219</v>
      </c>
      <c r="B220" t="s">
        <v>300</v>
      </c>
      <c r="C220" t="s">
        <v>237</v>
      </c>
      <c r="D220">
        <v>69647</v>
      </c>
      <c r="E220" s="1">
        <v>45839.724999999999</v>
      </c>
      <c r="F220" t="s">
        <v>23</v>
      </c>
      <c r="G220" t="s">
        <v>57</v>
      </c>
      <c r="H220" t="s">
        <v>24</v>
      </c>
      <c r="I220" t="s">
        <v>24</v>
      </c>
      <c r="J220" t="s">
        <v>20</v>
      </c>
      <c r="K220" t="s">
        <v>15</v>
      </c>
      <c r="L220">
        <f>IF(transactions[[#This Row],[is_fraud]]="Yes",1,0)</f>
        <v>1</v>
      </c>
      <c r="M220">
        <f>HOUR(transactions[[#This Row],[timestamp]])</f>
        <v>17</v>
      </c>
    </row>
    <row r="221" spans="1:13" x14ac:dyDescent="0.3">
      <c r="A221">
        <v>220</v>
      </c>
      <c r="B221" t="s">
        <v>301</v>
      </c>
      <c r="C221" t="s">
        <v>74</v>
      </c>
      <c r="D221">
        <v>19458</v>
      </c>
      <c r="E221" s="1">
        <v>45839.335416666669</v>
      </c>
      <c r="F221" t="s">
        <v>28</v>
      </c>
      <c r="G221" t="s">
        <v>33</v>
      </c>
      <c r="H221" t="s">
        <v>24</v>
      </c>
      <c r="I221" t="s">
        <v>24</v>
      </c>
      <c r="J221" t="s">
        <v>20</v>
      </c>
      <c r="K221" t="s">
        <v>24</v>
      </c>
      <c r="L221">
        <f>IF(transactions[[#This Row],[is_fraud]]="Yes",1,0)</f>
        <v>0</v>
      </c>
      <c r="M221">
        <f>HOUR(transactions[[#This Row],[timestamp]])</f>
        <v>8</v>
      </c>
    </row>
    <row r="222" spans="1:13" x14ac:dyDescent="0.3">
      <c r="A222">
        <v>221</v>
      </c>
      <c r="B222" t="s">
        <v>302</v>
      </c>
      <c r="C222" t="s">
        <v>81</v>
      </c>
      <c r="D222">
        <v>20136</v>
      </c>
      <c r="E222" s="1">
        <v>45839.931944444441</v>
      </c>
      <c r="F222" t="s">
        <v>28</v>
      </c>
      <c r="G222" t="s">
        <v>33</v>
      </c>
      <c r="H222" t="s">
        <v>24</v>
      </c>
      <c r="I222" t="s">
        <v>24</v>
      </c>
      <c r="J222" t="s">
        <v>25</v>
      </c>
      <c r="K222" t="s">
        <v>24</v>
      </c>
      <c r="L222">
        <f>IF(transactions[[#This Row],[is_fraud]]="Yes",1,0)</f>
        <v>0</v>
      </c>
      <c r="M222">
        <f>HOUR(transactions[[#This Row],[timestamp]])</f>
        <v>22</v>
      </c>
    </row>
    <row r="223" spans="1:13" x14ac:dyDescent="0.3">
      <c r="A223">
        <v>222</v>
      </c>
      <c r="B223" t="s">
        <v>303</v>
      </c>
      <c r="C223" t="s">
        <v>50</v>
      </c>
      <c r="D223">
        <v>73989</v>
      </c>
      <c r="E223" s="1">
        <v>45839.823611111111</v>
      </c>
      <c r="F223" t="s">
        <v>40</v>
      </c>
      <c r="G223" t="s">
        <v>57</v>
      </c>
      <c r="H223" t="s">
        <v>15</v>
      </c>
      <c r="I223" t="s">
        <v>24</v>
      </c>
      <c r="J223" t="s">
        <v>25</v>
      </c>
      <c r="K223" t="s">
        <v>15</v>
      </c>
      <c r="L223">
        <f>IF(transactions[[#This Row],[is_fraud]]="Yes",1,0)</f>
        <v>1</v>
      </c>
      <c r="M223">
        <f>HOUR(transactions[[#This Row],[timestamp]])</f>
        <v>19</v>
      </c>
    </row>
    <row r="224" spans="1:13" x14ac:dyDescent="0.3">
      <c r="A224">
        <v>223</v>
      </c>
      <c r="B224" t="s">
        <v>304</v>
      </c>
      <c r="C224" t="s">
        <v>88</v>
      </c>
      <c r="D224">
        <v>9050</v>
      </c>
      <c r="E224" s="1">
        <v>45839.666666666664</v>
      </c>
      <c r="F224" t="s">
        <v>40</v>
      </c>
      <c r="G224" t="s">
        <v>41</v>
      </c>
      <c r="H224" t="s">
        <v>15</v>
      </c>
      <c r="I224" t="s">
        <v>24</v>
      </c>
      <c r="J224" t="s">
        <v>20</v>
      </c>
      <c r="K224" t="s">
        <v>24</v>
      </c>
      <c r="L224">
        <f>IF(transactions[[#This Row],[is_fraud]]="Yes",1,0)</f>
        <v>0</v>
      </c>
      <c r="M224">
        <f>HOUR(transactions[[#This Row],[timestamp]])</f>
        <v>16</v>
      </c>
    </row>
    <row r="225" spans="1:13" x14ac:dyDescent="0.3">
      <c r="A225">
        <v>224</v>
      </c>
      <c r="B225" t="s">
        <v>305</v>
      </c>
      <c r="C225" t="s">
        <v>54</v>
      </c>
      <c r="D225">
        <v>66597</v>
      </c>
      <c r="E225" s="1">
        <v>45839.104861111111</v>
      </c>
      <c r="F225" t="s">
        <v>13</v>
      </c>
      <c r="G225" t="s">
        <v>38</v>
      </c>
      <c r="H225" t="s">
        <v>15</v>
      </c>
      <c r="I225" t="s">
        <v>15</v>
      </c>
      <c r="J225" t="s">
        <v>20</v>
      </c>
      <c r="K225" t="s">
        <v>15</v>
      </c>
      <c r="L225">
        <f>IF(transactions[[#This Row],[is_fraud]]="Yes",1,0)</f>
        <v>1</v>
      </c>
      <c r="M225">
        <f>HOUR(transactions[[#This Row],[timestamp]])</f>
        <v>2</v>
      </c>
    </row>
    <row r="226" spans="1:13" x14ac:dyDescent="0.3">
      <c r="A226">
        <v>225</v>
      </c>
      <c r="B226" t="s">
        <v>306</v>
      </c>
      <c r="C226" t="s">
        <v>43</v>
      </c>
      <c r="D226">
        <v>37727</v>
      </c>
      <c r="E226" s="1">
        <v>45839.109027777777</v>
      </c>
      <c r="F226" t="s">
        <v>28</v>
      </c>
      <c r="G226" t="s">
        <v>29</v>
      </c>
      <c r="H226" t="s">
        <v>24</v>
      </c>
      <c r="I226" t="s">
        <v>24</v>
      </c>
      <c r="J226" t="s">
        <v>20</v>
      </c>
      <c r="K226" t="s">
        <v>15</v>
      </c>
      <c r="L226">
        <f>IF(transactions[[#This Row],[is_fraud]]="Yes",1,0)</f>
        <v>1</v>
      </c>
      <c r="M226">
        <f>HOUR(transactions[[#This Row],[timestamp]])</f>
        <v>2</v>
      </c>
    </row>
    <row r="227" spans="1:13" x14ac:dyDescent="0.3">
      <c r="A227">
        <v>226</v>
      </c>
      <c r="B227" t="s">
        <v>307</v>
      </c>
      <c r="C227" t="s">
        <v>173</v>
      </c>
      <c r="D227">
        <v>5476</v>
      </c>
      <c r="E227" s="1">
        <v>45839.63958333333</v>
      </c>
      <c r="F227" t="s">
        <v>23</v>
      </c>
      <c r="G227" t="s">
        <v>57</v>
      </c>
      <c r="H227" t="s">
        <v>24</v>
      </c>
      <c r="I227" t="s">
        <v>24</v>
      </c>
      <c r="J227" t="s">
        <v>25</v>
      </c>
      <c r="K227" t="s">
        <v>24</v>
      </c>
      <c r="L227">
        <f>IF(transactions[[#This Row],[is_fraud]]="Yes",1,0)</f>
        <v>0</v>
      </c>
      <c r="M227">
        <f>HOUR(transactions[[#This Row],[timestamp]])</f>
        <v>15</v>
      </c>
    </row>
    <row r="228" spans="1:13" x14ac:dyDescent="0.3">
      <c r="A228">
        <v>227</v>
      </c>
      <c r="B228" t="s">
        <v>308</v>
      </c>
      <c r="C228" t="s">
        <v>170</v>
      </c>
      <c r="D228">
        <v>8209</v>
      </c>
      <c r="E228" s="1">
        <v>45839.640277777777</v>
      </c>
      <c r="F228" t="s">
        <v>28</v>
      </c>
      <c r="G228" t="s">
        <v>57</v>
      </c>
      <c r="H228" t="s">
        <v>24</v>
      </c>
      <c r="I228" t="s">
        <v>24</v>
      </c>
      <c r="J228" t="s">
        <v>25</v>
      </c>
      <c r="K228" t="s">
        <v>24</v>
      </c>
      <c r="L228">
        <f>IF(transactions[[#This Row],[is_fraud]]="Yes",1,0)</f>
        <v>0</v>
      </c>
      <c r="M228">
        <f>HOUR(transactions[[#This Row],[timestamp]])</f>
        <v>15</v>
      </c>
    </row>
    <row r="229" spans="1:13" x14ac:dyDescent="0.3">
      <c r="A229">
        <v>228</v>
      </c>
      <c r="B229" t="s">
        <v>309</v>
      </c>
      <c r="C229" t="s">
        <v>74</v>
      </c>
      <c r="D229">
        <v>22717</v>
      </c>
      <c r="E229" s="1">
        <v>45839.055555555555</v>
      </c>
      <c r="F229" t="s">
        <v>23</v>
      </c>
      <c r="G229" t="s">
        <v>38</v>
      </c>
      <c r="H229" t="s">
        <v>24</v>
      </c>
      <c r="I229" t="s">
        <v>24</v>
      </c>
      <c r="J229" t="s">
        <v>20</v>
      </c>
      <c r="K229" t="s">
        <v>15</v>
      </c>
      <c r="L229">
        <f>IF(transactions[[#This Row],[is_fraud]]="Yes",1,0)</f>
        <v>1</v>
      </c>
      <c r="M229">
        <f>HOUR(transactions[[#This Row],[timestamp]])</f>
        <v>1</v>
      </c>
    </row>
    <row r="230" spans="1:13" x14ac:dyDescent="0.3">
      <c r="A230">
        <v>229</v>
      </c>
      <c r="B230" t="s">
        <v>310</v>
      </c>
      <c r="C230" t="s">
        <v>125</v>
      </c>
      <c r="D230">
        <v>20907</v>
      </c>
      <c r="E230" s="1">
        <v>45839.517361111109</v>
      </c>
      <c r="F230" t="s">
        <v>46</v>
      </c>
      <c r="G230" t="s">
        <v>41</v>
      </c>
      <c r="H230" t="s">
        <v>15</v>
      </c>
      <c r="I230" t="s">
        <v>15</v>
      </c>
      <c r="J230" t="s">
        <v>20</v>
      </c>
      <c r="K230" t="s">
        <v>15</v>
      </c>
      <c r="L230">
        <f>IF(transactions[[#This Row],[is_fraud]]="Yes",1,0)</f>
        <v>1</v>
      </c>
      <c r="M230">
        <f>HOUR(transactions[[#This Row],[timestamp]])</f>
        <v>12</v>
      </c>
    </row>
    <row r="231" spans="1:13" x14ac:dyDescent="0.3">
      <c r="A231">
        <v>230</v>
      </c>
      <c r="B231" t="s">
        <v>311</v>
      </c>
      <c r="C231" t="s">
        <v>175</v>
      </c>
      <c r="D231">
        <v>89084</v>
      </c>
      <c r="E231" s="1">
        <v>45839.85</v>
      </c>
      <c r="F231" t="s">
        <v>32</v>
      </c>
      <c r="G231" t="s">
        <v>57</v>
      </c>
      <c r="H231" t="s">
        <v>24</v>
      </c>
      <c r="I231" t="s">
        <v>24</v>
      </c>
      <c r="J231" t="s">
        <v>16</v>
      </c>
      <c r="K231" t="s">
        <v>15</v>
      </c>
      <c r="L231">
        <f>IF(transactions[[#This Row],[is_fraud]]="Yes",1,0)</f>
        <v>1</v>
      </c>
      <c r="M231">
        <f>HOUR(transactions[[#This Row],[timestamp]])</f>
        <v>20</v>
      </c>
    </row>
    <row r="232" spans="1:13" x14ac:dyDescent="0.3">
      <c r="A232">
        <v>231</v>
      </c>
      <c r="B232" t="s">
        <v>312</v>
      </c>
      <c r="C232" t="s">
        <v>109</v>
      </c>
      <c r="D232">
        <v>89016</v>
      </c>
      <c r="E232" s="1">
        <v>45839.549305555556</v>
      </c>
      <c r="F232" t="s">
        <v>13</v>
      </c>
      <c r="G232" t="s">
        <v>41</v>
      </c>
      <c r="H232" t="s">
        <v>15</v>
      </c>
      <c r="I232" t="s">
        <v>15</v>
      </c>
      <c r="J232" t="s">
        <v>25</v>
      </c>
      <c r="K232" t="s">
        <v>24</v>
      </c>
      <c r="L232">
        <f>IF(transactions[[#This Row],[is_fraud]]="Yes",1,0)</f>
        <v>0</v>
      </c>
      <c r="M232">
        <f>HOUR(transactions[[#This Row],[timestamp]])</f>
        <v>13</v>
      </c>
    </row>
    <row r="233" spans="1:13" x14ac:dyDescent="0.3">
      <c r="A233">
        <v>232</v>
      </c>
      <c r="B233" t="s">
        <v>313</v>
      </c>
      <c r="C233" t="s">
        <v>81</v>
      </c>
      <c r="D233">
        <v>19809</v>
      </c>
      <c r="E233" s="1">
        <v>45839.473611111112</v>
      </c>
      <c r="F233" t="s">
        <v>28</v>
      </c>
      <c r="G233" t="s">
        <v>33</v>
      </c>
      <c r="H233" t="s">
        <v>24</v>
      </c>
      <c r="I233" t="s">
        <v>24</v>
      </c>
      <c r="J233" t="s">
        <v>20</v>
      </c>
      <c r="K233" t="s">
        <v>24</v>
      </c>
      <c r="L233">
        <f>IF(transactions[[#This Row],[is_fraud]]="Yes",1,0)</f>
        <v>0</v>
      </c>
      <c r="M233">
        <f>HOUR(transactions[[#This Row],[timestamp]])</f>
        <v>11</v>
      </c>
    </row>
    <row r="234" spans="1:13" x14ac:dyDescent="0.3">
      <c r="A234">
        <v>233</v>
      </c>
      <c r="B234" t="s">
        <v>314</v>
      </c>
      <c r="C234" t="s">
        <v>74</v>
      </c>
      <c r="D234">
        <v>91651</v>
      </c>
      <c r="E234" s="1">
        <v>45839.941666666666</v>
      </c>
      <c r="F234" t="s">
        <v>48</v>
      </c>
      <c r="G234" t="s">
        <v>33</v>
      </c>
      <c r="H234" t="s">
        <v>15</v>
      </c>
      <c r="I234" t="s">
        <v>15</v>
      </c>
      <c r="J234" t="s">
        <v>25</v>
      </c>
      <c r="K234" t="s">
        <v>15</v>
      </c>
      <c r="L234">
        <f>IF(transactions[[#This Row],[is_fraud]]="Yes",1,0)</f>
        <v>1</v>
      </c>
      <c r="M234">
        <f>HOUR(transactions[[#This Row],[timestamp]])</f>
        <v>22</v>
      </c>
    </row>
    <row r="235" spans="1:13" x14ac:dyDescent="0.3">
      <c r="A235">
        <v>234</v>
      </c>
      <c r="B235" t="s">
        <v>315</v>
      </c>
      <c r="C235" t="s">
        <v>107</v>
      </c>
      <c r="D235">
        <v>40677</v>
      </c>
      <c r="E235" s="1">
        <v>45839.794444444444</v>
      </c>
      <c r="F235" t="s">
        <v>48</v>
      </c>
      <c r="G235" t="s">
        <v>57</v>
      </c>
      <c r="H235" t="s">
        <v>15</v>
      </c>
      <c r="I235" t="s">
        <v>15</v>
      </c>
      <c r="J235" t="s">
        <v>16</v>
      </c>
      <c r="K235" t="s">
        <v>15</v>
      </c>
      <c r="L235">
        <f>IF(transactions[[#This Row],[is_fraud]]="Yes",1,0)</f>
        <v>1</v>
      </c>
      <c r="M235">
        <f>HOUR(transactions[[#This Row],[timestamp]])</f>
        <v>19</v>
      </c>
    </row>
    <row r="236" spans="1:13" x14ac:dyDescent="0.3">
      <c r="A236">
        <v>235</v>
      </c>
      <c r="B236" t="s">
        <v>316</v>
      </c>
      <c r="C236" t="s">
        <v>173</v>
      </c>
      <c r="D236">
        <v>89938</v>
      </c>
      <c r="E236" s="1">
        <v>45839.748611111114</v>
      </c>
      <c r="F236" t="s">
        <v>28</v>
      </c>
      <c r="G236" t="s">
        <v>29</v>
      </c>
      <c r="H236" t="s">
        <v>24</v>
      </c>
      <c r="I236" t="s">
        <v>24</v>
      </c>
      <c r="J236" t="s">
        <v>25</v>
      </c>
      <c r="K236" t="s">
        <v>15</v>
      </c>
      <c r="L236">
        <f>IF(transactions[[#This Row],[is_fraud]]="Yes",1,0)</f>
        <v>1</v>
      </c>
      <c r="M236">
        <f>HOUR(transactions[[#This Row],[timestamp]])</f>
        <v>17</v>
      </c>
    </row>
    <row r="237" spans="1:13" x14ac:dyDescent="0.3">
      <c r="A237">
        <v>236</v>
      </c>
      <c r="B237" t="s">
        <v>317</v>
      </c>
      <c r="C237" t="s">
        <v>43</v>
      </c>
      <c r="D237">
        <v>40583</v>
      </c>
      <c r="E237" s="1">
        <v>45839.256249999999</v>
      </c>
      <c r="F237" t="s">
        <v>23</v>
      </c>
      <c r="G237" t="s">
        <v>57</v>
      </c>
      <c r="H237" t="s">
        <v>24</v>
      </c>
      <c r="I237" t="s">
        <v>24</v>
      </c>
      <c r="J237" t="s">
        <v>20</v>
      </c>
      <c r="K237" t="s">
        <v>24</v>
      </c>
      <c r="L237">
        <f>IF(transactions[[#This Row],[is_fraud]]="Yes",1,0)</f>
        <v>0</v>
      </c>
      <c r="M237">
        <f>HOUR(transactions[[#This Row],[timestamp]])</f>
        <v>6</v>
      </c>
    </row>
    <row r="238" spans="1:13" x14ac:dyDescent="0.3">
      <c r="A238">
        <v>237</v>
      </c>
      <c r="B238" t="s">
        <v>318</v>
      </c>
      <c r="C238" t="s">
        <v>85</v>
      </c>
      <c r="D238">
        <v>20408</v>
      </c>
      <c r="E238" s="1">
        <v>45839.109722222223</v>
      </c>
      <c r="F238" t="s">
        <v>13</v>
      </c>
      <c r="G238" t="s">
        <v>19</v>
      </c>
      <c r="H238" t="s">
        <v>15</v>
      </c>
      <c r="I238" t="s">
        <v>15</v>
      </c>
      <c r="J238" t="s">
        <v>25</v>
      </c>
      <c r="K238" t="s">
        <v>15</v>
      </c>
      <c r="L238">
        <f>IF(transactions[[#This Row],[is_fraud]]="Yes",1,0)</f>
        <v>1</v>
      </c>
      <c r="M238">
        <f>HOUR(transactions[[#This Row],[timestamp]])</f>
        <v>2</v>
      </c>
    </row>
    <row r="239" spans="1:13" x14ac:dyDescent="0.3">
      <c r="A239">
        <v>238</v>
      </c>
      <c r="B239" t="s">
        <v>319</v>
      </c>
      <c r="C239" t="s">
        <v>173</v>
      </c>
      <c r="D239">
        <v>69113</v>
      </c>
      <c r="E239" s="1">
        <v>45839.053472222222</v>
      </c>
      <c r="F239" t="s">
        <v>46</v>
      </c>
      <c r="G239" t="s">
        <v>33</v>
      </c>
      <c r="H239" t="s">
        <v>15</v>
      </c>
      <c r="I239" t="s">
        <v>15</v>
      </c>
      <c r="J239" t="s">
        <v>25</v>
      </c>
      <c r="K239" t="s">
        <v>15</v>
      </c>
      <c r="L239">
        <f>IF(transactions[[#This Row],[is_fraud]]="Yes",1,0)</f>
        <v>1</v>
      </c>
      <c r="M239">
        <f>HOUR(transactions[[#This Row],[timestamp]])</f>
        <v>1</v>
      </c>
    </row>
    <row r="240" spans="1:13" x14ac:dyDescent="0.3">
      <c r="A240">
        <v>239</v>
      </c>
      <c r="B240" t="s">
        <v>320</v>
      </c>
      <c r="C240" t="s">
        <v>45</v>
      </c>
      <c r="D240">
        <v>23803</v>
      </c>
      <c r="E240" s="1">
        <v>45839.984722222223</v>
      </c>
      <c r="F240" t="s">
        <v>93</v>
      </c>
      <c r="G240" t="s">
        <v>38</v>
      </c>
      <c r="H240" t="s">
        <v>24</v>
      </c>
      <c r="I240" t="s">
        <v>24</v>
      </c>
      <c r="J240" t="s">
        <v>16</v>
      </c>
      <c r="K240" t="s">
        <v>24</v>
      </c>
      <c r="L240">
        <f>IF(transactions[[#This Row],[is_fraud]]="Yes",1,0)</f>
        <v>0</v>
      </c>
      <c r="M240">
        <f>HOUR(transactions[[#This Row],[timestamp]])</f>
        <v>23</v>
      </c>
    </row>
    <row r="241" spans="1:13" x14ac:dyDescent="0.3">
      <c r="A241">
        <v>240</v>
      </c>
      <c r="B241" t="s">
        <v>321</v>
      </c>
      <c r="C241" t="s">
        <v>56</v>
      </c>
      <c r="D241">
        <v>94417</v>
      </c>
      <c r="E241" s="1">
        <v>45839.337500000001</v>
      </c>
      <c r="F241" t="s">
        <v>40</v>
      </c>
      <c r="G241" t="s">
        <v>41</v>
      </c>
      <c r="H241" t="s">
        <v>15</v>
      </c>
      <c r="I241" t="s">
        <v>24</v>
      </c>
      <c r="J241" t="s">
        <v>25</v>
      </c>
      <c r="K241" t="s">
        <v>15</v>
      </c>
      <c r="L241">
        <f>IF(transactions[[#This Row],[is_fraud]]="Yes",1,0)</f>
        <v>1</v>
      </c>
      <c r="M241">
        <f>HOUR(transactions[[#This Row],[timestamp]])</f>
        <v>8</v>
      </c>
    </row>
    <row r="242" spans="1:13" x14ac:dyDescent="0.3">
      <c r="A242">
        <v>241</v>
      </c>
      <c r="B242" t="s">
        <v>322</v>
      </c>
      <c r="C242" t="s">
        <v>226</v>
      </c>
      <c r="D242">
        <v>70093</v>
      </c>
      <c r="E242" s="1">
        <v>45839.339583333334</v>
      </c>
      <c r="F242" t="s">
        <v>13</v>
      </c>
      <c r="G242" t="s">
        <v>38</v>
      </c>
      <c r="H242" t="s">
        <v>15</v>
      </c>
      <c r="I242" t="s">
        <v>15</v>
      </c>
      <c r="J242" t="s">
        <v>16</v>
      </c>
      <c r="K242" t="s">
        <v>15</v>
      </c>
      <c r="L242">
        <f>IF(transactions[[#This Row],[is_fraud]]="Yes",1,0)</f>
        <v>1</v>
      </c>
      <c r="M242">
        <f>HOUR(transactions[[#This Row],[timestamp]])</f>
        <v>8</v>
      </c>
    </row>
    <row r="243" spans="1:13" x14ac:dyDescent="0.3">
      <c r="A243">
        <v>242</v>
      </c>
      <c r="B243" t="s">
        <v>323</v>
      </c>
      <c r="C243" t="s">
        <v>117</v>
      </c>
      <c r="D243">
        <v>57849</v>
      </c>
      <c r="E243" s="1">
        <v>45839.65625</v>
      </c>
      <c r="F243" t="s">
        <v>13</v>
      </c>
      <c r="G243" t="s">
        <v>29</v>
      </c>
      <c r="H243" t="s">
        <v>15</v>
      </c>
      <c r="I243" t="s">
        <v>15</v>
      </c>
      <c r="J243" t="s">
        <v>25</v>
      </c>
      <c r="K243" t="s">
        <v>15</v>
      </c>
      <c r="L243">
        <f>IF(transactions[[#This Row],[is_fraud]]="Yes",1,0)</f>
        <v>1</v>
      </c>
      <c r="M243">
        <f>HOUR(transactions[[#This Row],[timestamp]])</f>
        <v>15</v>
      </c>
    </row>
    <row r="244" spans="1:13" x14ac:dyDescent="0.3">
      <c r="A244">
        <v>243</v>
      </c>
      <c r="B244" t="s">
        <v>324</v>
      </c>
      <c r="C244" t="s">
        <v>45</v>
      </c>
      <c r="D244">
        <v>26274</v>
      </c>
      <c r="E244" s="1">
        <v>45839.859722222223</v>
      </c>
      <c r="F244" t="s">
        <v>93</v>
      </c>
      <c r="G244" t="s">
        <v>41</v>
      </c>
      <c r="H244" t="s">
        <v>24</v>
      </c>
      <c r="I244" t="s">
        <v>24</v>
      </c>
      <c r="J244" t="s">
        <v>16</v>
      </c>
      <c r="K244" t="s">
        <v>24</v>
      </c>
      <c r="L244">
        <f>IF(transactions[[#This Row],[is_fraud]]="Yes",1,0)</f>
        <v>0</v>
      </c>
      <c r="M244">
        <f>HOUR(transactions[[#This Row],[timestamp]])</f>
        <v>20</v>
      </c>
    </row>
    <row r="245" spans="1:13" x14ac:dyDescent="0.3">
      <c r="A245">
        <v>244</v>
      </c>
      <c r="B245" t="s">
        <v>325</v>
      </c>
      <c r="C245" t="s">
        <v>43</v>
      </c>
      <c r="D245">
        <v>72784</v>
      </c>
      <c r="E245" s="1">
        <v>45839.145833333336</v>
      </c>
      <c r="F245" t="s">
        <v>28</v>
      </c>
      <c r="G245" t="s">
        <v>41</v>
      </c>
      <c r="H245" t="s">
        <v>24</v>
      </c>
      <c r="I245" t="s">
        <v>24</v>
      </c>
      <c r="J245" t="s">
        <v>16</v>
      </c>
      <c r="K245" t="s">
        <v>15</v>
      </c>
      <c r="L245">
        <f>IF(transactions[[#This Row],[is_fraud]]="Yes",1,0)</f>
        <v>1</v>
      </c>
      <c r="M245">
        <f>HOUR(transactions[[#This Row],[timestamp]])</f>
        <v>3</v>
      </c>
    </row>
    <row r="246" spans="1:13" x14ac:dyDescent="0.3">
      <c r="A246">
        <v>245</v>
      </c>
      <c r="B246" t="s">
        <v>326</v>
      </c>
      <c r="C246" t="s">
        <v>122</v>
      </c>
      <c r="D246">
        <v>58993</v>
      </c>
      <c r="E246" s="1">
        <v>45839.729861111111</v>
      </c>
      <c r="F246" t="s">
        <v>93</v>
      </c>
      <c r="G246" t="s">
        <v>29</v>
      </c>
      <c r="H246" t="s">
        <v>24</v>
      </c>
      <c r="I246" t="s">
        <v>24</v>
      </c>
      <c r="J246" t="s">
        <v>16</v>
      </c>
      <c r="K246" t="s">
        <v>24</v>
      </c>
      <c r="L246">
        <f>IF(transactions[[#This Row],[is_fraud]]="Yes",1,0)</f>
        <v>0</v>
      </c>
      <c r="M246">
        <f>HOUR(transactions[[#This Row],[timestamp]])</f>
        <v>17</v>
      </c>
    </row>
    <row r="247" spans="1:13" x14ac:dyDescent="0.3">
      <c r="A247">
        <v>246</v>
      </c>
      <c r="B247" t="s">
        <v>327</v>
      </c>
      <c r="C247" t="s">
        <v>226</v>
      </c>
      <c r="D247">
        <v>59230</v>
      </c>
      <c r="E247" s="1">
        <v>45839.496527777781</v>
      </c>
      <c r="F247" t="s">
        <v>32</v>
      </c>
      <c r="G247" t="s">
        <v>29</v>
      </c>
      <c r="H247" t="s">
        <v>24</v>
      </c>
      <c r="I247" t="s">
        <v>24</v>
      </c>
      <c r="J247" t="s">
        <v>16</v>
      </c>
      <c r="K247" t="s">
        <v>15</v>
      </c>
      <c r="L247">
        <f>IF(transactions[[#This Row],[is_fraud]]="Yes",1,0)</f>
        <v>1</v>
      </c>
      <c r="M247">
        <f>HOUR(transactions[[#This Row],[timestamp]])</f>
        <v>11</v>
      </c>
    </row>
    <row r="248" spans="1:13" x14ac:dyDescent="0.3">
      <c r="A248">
        <v>247</v>
      </c>
      <c r="B248" t="s">
        <v>328</v>
      </c>
      <c r="C248" t="s">
        <v>43</v>
      </c>
      <c r="D248">
        <v>31003</v>
      </c>
      <c r="E248" s="1">
        <v>45839.548611111109</v>
      </c>
      <c r="F248" t="s">
        <v>28</v>
      </c>
      <c r="G248" t="s">
        <v>57</v>
      </c>
      <c r="H248" t="s">
        <v>24</v>
      </c>
      <c r="I248" t="s">
        <v>24</v>
      </c>
      <c r="J248" t="s">
        <v>16</v>
      </c>
      <c r="K248" t="s">
        <v>15</v>
      </c>
      <c r="L248">
        <f>IF(transactions[[#This Row],[is_fraud]]="Yes",1,0)</f>
        <v>1</v>
      </c>
      <c r="M248">
        <f>HOUR(transactions[[#This Row],[timestamp]])</f>
        <v>13</v>
      </c>
    </row>
    <row r="249" spans="1:13" x14ac:dyDescent="0.3">
      <c r="A249">
        <v>248</v>
      </c>
      <c r="B249" t="s">
        <v>329</v>
      </c>
      <c r="C249" t="s">
        <v>27</v>
      </c>
      <c r="D249">
        <v>93777</v>
      </c>
      <c r="E249" s="1">
        <v>45839.924305555556</v>
      </c>
      <c r="F249" t="s">
        <v>46</v>
      </c>
      <c r="G249" t="s">
        <v>33</v>
      </c>
      <c r="H249" t="s">
        <v>15</v>
      </c>
      <c r="I249" t="s">
        <v>15</v>
      </c>
      <c r="J249" t="s">
        <v>16</v>
      </c>
      <c r="K249" t="s">
        <v>15</v>
      </c>
      <c r="L249">
        <f>IF(transactions[[#This Row],[is_fraud]]="Yes",1,0)</f>
        <v>1</v>
      </c>
      <c r="M249">
        <f>HOUR(transactions[[#This Row],[timestamp]])</f>
        <v>22</v>
      </c>
    </row>
    <row r="250" spans="1:13" x14ac:dyDescent="0.3">
      <c r="A250">
        <v>249</v>
      </c>
      <c r="B250" t="s">
        <v>330</v>
      </c>
      <c r="C250" t="s">
        <v>139</v>
      </c>
      <c r="D250">
        <v>91335</v>
      </c>
      <c r="E250" s="1">
        <v>45839.197222222225</v>
      </c>
      <c r="F250" t="s">
        <v>40</v>
      </c>
      <c r="G250" t="s">
        <v>38</v>
      </c>
      <c r="H250" t="s">
        <v>15</v>
      </c>
      <c r="I250" t="s">
        <v>24</v>
      </c>
      <c r="J250" t="s">
        <v>25</v>
      </c>
      <c r="K250" t="s">
        <v>15</v>
      </c>
      <c r="L250">
        <f>IF(transactions[[#This Row],[is_fraud]]="Yes",1,0)</f>
        <v>1</v>
      </c>
      <c r="M250">
        <f>HOUR(transactions[[#This Row],[timestamp]])</f>
        <v>4</v>
      </c>
    </row>
    <row r="251" spans="1:13" x14ac:dyDescent="0.3">
      <c r="A251">
        <v>250</v>
      </c>
      <c r="B251" t="s">
        <v>331</v>
      </c>
      <c r="C251" t="s">
        <v>107</v>
      </c>
      <c r="D251">
        <v>2590</v>
      </c>
      <c r="E251" s="1">
        <v>45839.363888888889</v>
      </c>
      <c r="F251" t="s">
        <v>23</v>
      </c>
      <c r="G251" t="s">
        <v>33</v>
      </c>
      <c r="H251" t="s">
        <v>24</v>
      </c>
      <c r="I251" t="s">
        <v>24</v>
      </c>
      <c r="J251" t="s">
        <v>25</v>
      </c>
      <c r="K251" t="s">
        <v>24</v>
      </c>
      <c r="L251">
        <f>IF(transactions[[#This Row],[is_fraud]]="Yes",1,0)</f>
        <v>0</v>
      </c>
      <c r="M251">
        <f>HOUR(transactions[[#This Row],[timestamp]])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35F9-53CD-43BD-8A84-1FBB26080A76}">
  <dimension ref="A1:O141"/>
  <sheetViews>
    <sheetView topLeftCell="D1" workbookViewId="0">
      <selection activeCell="N2" sqref="N2"/>
    </sheetView>
  </sheetViews>
  <sheetFormatPr defaultRowHeight="14.4" x14ac:dyDescent="0.3"/>
  <cols>
    <col min="1" max="1" width="10" bestFit="1" customWidth="1"/>
    <col min="2" max="2" width="11.33203125" bestFit="1" customWidth="1"/>
    <col min="3" max="3" width="13.44140625" bestFit="1" customWidth="1"/>
    <col min="4" max="4" width="11.5546875" bestFit="1" customWidth="1"/>
    <col min="5" max="5" width="13.44140625" bestFit="1" customWidth="1"/>
    <col min="6" max="6" width="15.88671875" bestFit="1" customWidth="1"/>
    <col min="9" max="9" width="18.5546875" bestFit="1" customWidth="1"/>
    <col min="10" max="10" width="17.33203125" customWidth="1"/>
    <col min="11" max="11" width="22.44140625" bestFit="1" customWidth="1"/>
    <col min="12" max="12" width="19.6640625" customWidth="1"/>
    <col min="13" max="13" width="23.44140625" customWidth="1"/>
    <col min="14" max="14" width="25.88671875" bestFit="1" customWidth="1"/>
    <col min="15" max="15" width="17.33203125" bestFit="1" customWidth="1"/>
  </cols>
  <sheetData>
    <row r="1" spans="1:15" x14ac:dyDescent="0.3">
      <c r="A1" t="s">
        <v>5</v>
      </c>
      <c r="B1" t="s">
        <v>6</v>
      </c>
      <c r="C1" t="s">
        <v>9</v>
      </c>
      <c r="D1" t="s">
        <v>332</v>
      </c>
      <c r="E1" t="s">
        <v>333</v>
      </c>
      <c r="F1" t="s">
        <v>334</v>
      </c>
      <c r="I1" t="s">
        <v>348</v>
      </c>
      <c r="J1" t="s">
        <v>347</v>
      </c>
      <c r="K1" t="s">
        <v>359</v>
      </c>
      <c r="L1" t="s">
        <v>349</v>
      </c>
      <c r="M1" t="s">
        <v>350</v>
      </c>
      <c r="N1" t="s">
        <v>358</v>
      </c>
      <c r="O1" t="s">
        <v>360</v>
      </c>
    </row>
    <row r="2" spans="1:15" x14ac:dyDescent="0.3">
      <c r="A2" t="s">
        <v>13</v>
      </c>
      <c r="B2" t="s">
        <v>14</v>
      </c>
      <c r="C2" t="s">
        <v>16</v>
      </c>
      <c r="D2">
        <v>1</v>
      </c>
      <c r="E2">
        <v>1</v>
      </c>
      <c r="F2">
        <v>100</v>
      </c>
      <c r="I2">
        <f>COUNTA(transactions[transaction_id])</f>
        <v>250</v>
      </c>
      <c r="J2">
        <f>COUNTIF(transactions[is_fraud], "Yes")</f>
        <v>152</v>
      </c>
      <c r="K2" s="5">
        <f>SUM(transactions[amount])</f>
        <v>12417527</v>
      </c>
      <c r="L2" s="5">
        <f>SUMIF(transactions[is_fraud],"Yes",transactions[amount])</f>
        <v>8641130</v>
      </c>
      <c r="M2" s="4">
        <f>(J2/I2)</f>
        <v>0.60799999999999998</v>
      </c>
      <c r="N2" s="5">
        <f>AVERAGEIF(transactions[is_fraud],"Yes",transactions[amount])</f>
        <v>56849.539473684214</v>
      </c>
      <c r="O2" s="5">
        <f>AVERAGE(transactions[amount])</f>
        <v>49670.108</v>
      </c>
    </row>
    <row r="3" spans="1:15" x14ac:dyDescent="0.3">
      <c r="A3" t="s">
        <v>13</v>
      </c>
      <c r="B3" t="s">
        <v>19</v>
      </c>
      <c r="C3" t="s">
        <v>20</v>
      </c>
      <c r="D3">
        <v>1</v>
      </c>
      <c r="E3">
        <v>1</v>
      </c>
      <c r="F3">
        <v>100</v>
      </c>
    </row>
    <row r="4" spans="1:15" x14ac:dyDescent="0.3">
      <c r="A4" t="s">
        <v>23</v>
      </c>
      <c r="B4" t="s">
        <v>19</v>
      </c>
      <c r="C4" t="s">
        <v>25</v>
      </c>
      <c r="D4">
        <v>2</v>
      </c>
      <c r="E4">
        <v>2</v>
      </c>
      <c r="F4">
        <v>100</v>
      </c>
    </row>
    <row r="5" spans="1:15" x14ac:dyDescent="0.3">
      <c r="A5" t="s">
        <v>28</v>
      </c>
      <c r="B5" t="s">
        <v>29</v>
      </c>
      <c r="C5" t="s">
        <v>16</v>
      </c>
      <c r="D5">
        <v>2</v>
      </c>
      <c r="E5">
        <v>2</v>
      </c>
      <c r="F5">
        <v>100</v>
      </c>
    </row>
    <row r="6" spans="1:15" x14ac:dyDescent="0.3">
      <c r="A6" t="s">
        <v>32</v>
      </c>
      <c r="B6" t="s">
        <v>33</v>
      </c>
      <c r="C6" t="s">
        <v>16</v>
      </c>
      <c r="D6">
        <v>3</v>
      </c>
      <c r="E6">
        <v>0</v>
      </c>
      <c r="F6">
        <v>0</v>
      </c>
      <c r="I6" t="s">
        <v>364</v>
      </c>
      <c r="J6" t="s">
        <v>346</v>
      </c>
      <c r="K6" t="s">
        <v>354</v>
      </c>
      <c r="L6" t="s">
        <v>353</v>
      </c>
    </row>
    <row r="7" spans="1:15" x14ac:dyDescent="0.3">
      <c r="A7" t="s">
        <v>32</v>
      </c>
      <c r="B7" t="s">
        <v>14</v>
      </c>
      <c r="C7" t="s">
        <v>25</v>
      </c>
      <c r="D7">
        <v>2</v>
      </c>
      <c r="E7">
        <v>0</v>
      </c>
      <c r="F7">
        <v>0</v>
      </c>
      <c r="I7" t="s">
        <v>93</v>
      </c>
      <c r="J7">
        <v>20</v>
      </c>
      <c r="K7">
        <v>9</v>
      </c>
      <c r="L7" s="4">
        <f t="shared" ref="L7:L15" si="0">K7/J7</f>
        <v>0.45</v>
      </c>
    </row>
    <row r="8" spans="1:15" x14ac:dyDescent="0.3">
      <c r="A8" t="s">
        <v>23</v>
      </c>
      <c r="B8" t="s">
        <v>38</v>
      </c>
      <c r="C8" t="s">
        <v>25</v>
      </c>
      <c r="D8">
        <v>3</v>
      </c>
      <c r="E8">
        <v>2</v>
      </c>
      <c r="F8">
        <v>66.67</v>
      </c>
      <c r="I8" t="s">
        <v>23</v>
      </c>
      <c r="J8">
        <v>37</v>
      </c>
      <c r="K8">
        <v>18</v>
      </c>
      <c r="L8" s="4">
        <f t="shared" si="0"/>
        <v>0.48648648648648651</v>
      </c>
    </row>
    <row r="9" spans="1:15" x14ac:dyDescent="0.3">
      <c r="A9" t="s">
        <v>40</v>
      </c>
      <c r="B9" t="s">
        <v>41</v>
      </c>
      <c r="C9" t="s">
        <v>16</v>
      </c>
      <c r="D9">
        <v>2</v>
      </c>
      <c r="E9">
        <v>1</v>
      </c>
      <c r="F9">
        <v>50</v>
      </c>
      <c r="I9" t="s">
        <v>28</v>
      </c>
      <c r="J9">
        <v>39</v>
      </c>
      <c r="K9">
        <v>21</v>
      </c>
      <c r="L9" s="4">
        <f t="shared" si="0"/>
        <v>0.53846153846153844</v>
      </c>
    </row>
    <row r="10" spans="1:15" x14ac:dyDescent="0.3">
      <c r="A10" t="s">
        <v>28</v>
      </c>
      <c r="B10" t="s">
        <v>33</v>
      </c>
      <c r="C10" t="s">
        <v>20</v>
      </c>
      <c r="D10">
        <v>3</v>
      </c>
      <c r="E10">
        <v>0</v>
      </c>
      <c r="F10">
        <v>0</v>
      </c>
      <c r="I10" t="s">
        <v>46</v>
      </c>
      <c r="J10">
        <v>29</v>
      </c>
      <c r="K10">
        <v>23</v>
      </c>
      <c r="L10" s="4">
        <f t="shared" si="0"/>
        <v>0.7931034482758621</v>
      </c>
    </row>
    <row r="11" spans="1:15" x14ac:dyDescent="0.3">
      <c r="A11" t="s">
        <v>46</v>
      </c>
      <c r="B11" t="s">
        <v>41</v>
      </c>
      <c r="C11" t="s">
        <v>16</v>
      </c>
      <c r="D11">
        <v>1</v>
      </c>
      <c r="E11">
        <v>1</v>
      </c>
      <c r="F11">
        <v>100</v>
      </c>
      <c r="I11" t="s">
        <v>13</v>
      </c>
      <c r="J11">
        <v>32</v>
      </c>
      <c r="K11">
        <v>23</v>
      </c>
      <c r="L11" s="4">
        <f t="shared" si="0"/>
        <v>0.71875</v>
      </c>
    </row>
    <row r="12" spans="1:15" x14ac:dyDescent="0.3">
      <c r="A12" t="s">
        <v>48</v>
      </c>
      <c r="B12" t="s">
        <v>29</v>
      </c>
      <c r="C12" t="s">
        <v>25</v>
      </c>
      <c r="D12">
        <v>5</v>
      </c>
      <c r="E12">
        <v>4</v>
      </c>
      <c r="F12">
        <v>80</v>
      </c>
      <c r="I12" t="s">
        <v>32</v>
      </c>
      <c r="J12">
        <v>33</v>
      </c>
      <c r="K12">
        <v>17</v>
      </c>
      <c r="L12" s="4">
        <f t="shared" si="0"/>
        <v>0.51515151515151514</v>
      </c>
    </row>
    <row r="13" spans="1:15" x14ac:dyDescent="0.3">
      <c r="A13" t="s">
        <v>32</v>
      </c>
      <c r="B13" t="s">
        <v>38</v>
      </c>
      <c r="C13" t="s">
        <v>25</v>
      </c>
      <c r="D13">
        <v>1</v>
      </c>
      <c r="E13">
        <v>1</v>
      </c>
      <c r="F13">
        <v>100</v>
      </c>
      <c r="I13" t="s">
        <v>48</v>
      </c>
      <c r="J13">
        <v>35</v>
      </c>
      <c r="K13">
        <v>27</v>
      </c>
      <c r="L13" s="4">
        <f t="shared" si="0"/>
        <v>0.77142857142857146</v>
      </c>
    </row>
    <row r="14" spans="1:15" x14ac:dyDescent="0.3">
      <c r="A14" t="s">
        <v>32</v>
      </c>
      <c r="B14" t="s">
        <v>57</v>
      </c>
      <c r="C14" t="s">
        <v>25</v>
      </c>
      <c r="D14">
        <v>3</v>
      </c>
      <c r="E14">
        <v>2</v>
      </c>
      <c r="F14">
        <v>66.67</v>
      </c>
      <c r="I14" t="s">
        <v>40</v>
      </c>
      <c r="J14">
        <v>25</v>
      </c>
      <c r="K14">
        <v>14</v>
      </c>
      <c r="L14" s="4">
        <f t="shared" si="0"/>
        <v>0.56000000000000005</v>
      </c>
    </row>
    <row r="15" spans="1:15" x14ac:dyDescent="0.3">
      <c r="A15" t="s">
        <v>13</v>
      </c>
      <c r="B15" t="s">
        <v>57</v>
      </c>
      <c r="C15" t="s">
        <v>25</v>
      </c>
      <c r="D15">
        <v>1</v>
      </c>
      <c r="E15">
        <v>1</v>
      </c>
      <c r="F15">
        <v>100</v>
      </c>
      <c r="I15" t="s">
        <v>337</v>
      </c>
      <c r="J15">
        <v>250</v>
      </c>
      <c r="K15">
        <v>152</v>
      </c>
      <c r="L15" s="4">
        <f t="shared" si="0"/>
        <v>0.60799999999999998</v>
      </c>
    </row>
    <row r="16" spans="1:15" x14ac:dyDescent="0.3">
      <c r="A16" t="s">
        <v>46</v>
      </c>
      <c r="B16" t="s">
        <v>60</v>
      </c>
      <c r="C16" t="s">
        <v>20</v>
      </c>
      <c r="D16">
        <v>1</v>
      </c>
      <c r="E16">
        <v>0</v>
      </c>
      <c r="F16">
        <v>0</v>
      </c>
    </row>
    <row r="17" spans="1:6" x14ac:dyDescent="0.3">
      <c r="A17" t="s">
        <v>23</v>
      </c>
      <c r="B17" t="s">
        <v>41</v>
      </c>
      <c r="C17" t="s">
        <v>16</v>
      </c>
      <c r="D17">
        <v>2</v>
      </c>
      <c r="E17">
        <v>1</v>
      </c>
      <c r="F17">
        <v>50</v>
      </c>
    </row>
    <row r="18" spans="1:6" x14ac:dyDescent="0.3">
      <c r="A18" t="s">
        <v>40</v>
      </c>
      <c r="B18" t="s">
        <v>33</v>
      </c>
      <c r="C18" t="s">
        <v>20</v>
      </c>
      <c r="D18">
        <v>1</v>
      </c>
      <c r="E18">
        <v>1</v>
      </c>
      <c r="F18">
        <v>100</v>
      </c>
    </row>
    <row r="19" spans="1:6" x14ac:dyDescent="0.3">
      <c r="A19" t="s">
        <v>40</v>
      </c>
      <c r="B19" t="s">
        <v>57</v>
      </c>
      <c r="C19" t="s">
        <v>16</v>
      </c>
      <c r="D19">
        <v>2</v>
      </c>
      <c r="E19">
        <v>0</v>
      </c>
      <c r="F19">
        <v>0</v>
      </c>
    </row>
    <row r="20" spans="1:6" x14ac:dyDescent="0.3">
      <c r="A20" t="s">
        <v>28</v>
      </c>
      <c r="B20" t="s">
        <v>33</v>
      </c>
      <c r="C20" t="s">
        <v>25</v>
      </c>
      <c r="D20">
        <v>3</v>
      </c>
      <c r="E20">
        <v>2</v>
      </c>
      <c r="F20">
        <v>66.67</v>
      </c>
    </row>
    <row r="21" spans="1:6" x14ac:dyDescent="0.3">
      <c r="A21" t="s">
        <v>40</v>
      </c>
      <c r="B21" t="s">
        <v>38</v>
      </c>
      <c r="C21" t="s">
        <v>20</v>
      </c>
      <c r="D21">
        <v>4</v>
      </c>
      <c r="E21">
        <v>2</v>
      </c>
      <c r="F21">
        <v>50</v>
      </c>
    </row>
    <row r="22" spans="1:6" x14ac:dyDescent="0.3">
      <c r="A22" t="s">
        <v>13</v>
      </c>
      <c r="B22" t="s">
        <v>14</v>
      </c>
      <c r="C22" t="s">
        <v>25</v>
      </c>
      <c r="D22">
        <v>2</v>
      </c>
      <c r="E22">
        <v>2</v>
      </c>
      <c r="F22">
        <v>100</v>
      </c>
    </row>
    <row r="23" spans="1:6" x14ac:dyDescent="0.3">
      <c r="A23" t="s">
        <v>32</v>
      </c>
      <c r="B23" t="s">
        <v>57</v>
      </c>
      <c r="C23" t="s">
        <v>20</v>
      </c>
      <c r="D23">
        <v>1</v>
      </c>
      <c r="E23">
        <v>0</v>
      </c>
      <c r="F23">
        <v>0</v>
      </c>
    </row>
    <row r="24" spans="1:6" x14ac:dyDescent="0.3">
      <c r="A24" t="s">
        <v>23</v>
      </c>
      <c r="B24" t="s">
        <v>19</v>
      </c>
      <c r="C24" t="s">
        <v>20</v>
      </c>
      <c r="D24">
        <v>3</v>
      </c>
      <c r="E24">
        <v>1</v>
      </c>
      <c r="F24">
        <v>33.33</v>
      </c>
    </row>
    <row r="25" spans="1:6" x14ac:dyDescent="0.3">
      <c r="A25" t="s">
        <v>23</v>
      </c>
      <c r="B25" t="s">
        <v>38</v>
      </c>
      <c r="C25" t="s">
        <v>20</v>
      </c>
      <c r="D25">
        <v>4</v>
      </c>
      <c r="E25">
        <v>2</v>
      </c>
      <c r="F25">
        <v>50</v>
      </c>
    </row>
    <row r="26" spans="1:6" x14ac:dyDescent="0.3">
      <c r="A26" t="s">
        <v>13</v>
      </c>
      <c r="B26" t="s">
        <v>33</v>
      </c>
      <c r="C26" t="s">
        <v>16</v>
      </c>
      <c r="D26">
        <v>1</v>
      </c>
      <c r="E26">
        <v>1</v>
      </c>
      <c r="F26">
        <v>100</v>
      </c>
    </row>
    <row r="27" spans="1:6" x14ac:dyDescent="0.3">
      <c r="A27" t="s">
        <v>48</v>
      </c>
      <c r="B27" t="s">
        <v>57</v>
      </c>
      <c r="C27" t="s">
        <v>16</v>
      </c>
      <c r="D27">
        <v>4</v>
      </c>
      <c r="E27">
        <v>4</v>
      </c>
      <c r="F27">
        <v>100</v>
      </c>
    </row>
    <row r="28" spans="1:6" x14ac:dyDescent="0.3">
      <c r="A28" t="s">
        <v>48</v>
      </c>
      <c r="B28" t="s">
        <v>29</v>
      </c>
      <c r="C28" t="s">
        <v>20</v>
      </c>
      <c r="D28">
        <v>2</v>
      </c>
      <c r="E28">
        <v>2</v>
      </c>
      <c r="F28">
        <v>100</v>
      </c>
    </row>
    <row r="29" spans="1:6" x14ac:dyDescent="0.3">
      <c r="A29" t="s">
        <v>23</v>
      </c>
      <c r="B29" t="s">
        <v>57</v>
      </c>
      <c r="C29" t="s">
        <v>20</v>
      </c>
      <c r="D29">
        <v>4</v>
      </c>
      <c r="E29">
        <v>2</v>
      </c>
      <c r="F29">
        <v>50</v>
      </c>
    </row>
    <row r="30" spans="1:6" x14ac:dyDescent="0.3">
      <c r="A30" t="s">
        <v>32</v>
      </c>
      <c r="B30" t="s">
        <v>14</v>
      </c>
      <c r="C30" t="s">
        <v>16</v>
      </c>
      <c r="D30">
        <v>1</v>
      </c>
      <c r="E30">
        <v>1</v>
      </c>
      <c r="F30">
        <v>100</v>
      </c>
    </row>
    <row r="31" spans="1:6" x14ac:dyDescent="0.3">
      <c r="A31" t="s">
        <v>28</v>
      </c>
      <c r="B31" t="s">
        <v>60</v>
      </c>
      <c r="C31" t="s">
        <v>16</v>
      </c>
      <c r="D31">
        <v>1</v>
      </c>
      <c r="E31">
        <v>1</v>
      </c>
      <c r="F31">
        <v>100</v>
      </c>
    </row>
    <row r="32" spans="1:6" x14ac:dyDescent="0.3">
      <c r="A32" t="s">
        <v>28</v>
      </c>
      <c r="B32" t="s">
        <v>29</v>
      </c>
      <c r="C32" t="s">
        <v>20</v>
      </c>
      <c r="D32">
        <v>2</v>
      </c>
      <c r="E32">
        <v>2</v>
      </c>
      <c r="F32">
        <v>100</v>
      </c>
    </row>
    <row r="33" spans="1:6" x14ac:dyDescent="0.3">
      <c r="A33" t="s">
        <v>13</v>
      </c>
      <c r="B33" t="s">
        <v>14</v>
      </c>
      <c r="C33" t="s">
        <v>20</v>
      </c>
      <c r="D33">
        <v>1</v>
      </c>
      <c r="E33">
        <v>1</v>
      </c>
      <c r="F33">
        <v>100</v>
      </c>
    </row>
    <row r="34" spans="1:6" x14ac:dyDescent="0.3">
      <c r="A34" t="s">
        <v>32</v>
      </c>
      <c r="B34" t="s">
        <v>19</v>
      </c>
      <c r="C34" t="s">
        <v>25</v>
      </c>
      <c r="D34">
        <v>1</v>
      </c>
      <c r="E34">
        <v>0</v>
      </c>
      <c r="F34">
        <v>0</v>
      </c>
    </row>
    <row r="35" spans="1:6" x14ac:dyDescent="0.3">
      <c r="A35" t="s">
        <v>46</v>
      </c>
      <c r="B35" t="s">
        <v>19</v>
      </c>
      <c r="C35" t="s">
        <v>20</v>
      </c>
      <c r="D35">
        <v>4</v>
      </c>
      <c r="E35">
        <v>3</v>
      </c>
      <c r="F35">
        <v>75</v>
      </c>
    </row>
    <row r="36" spans="1:6" x14ac:dyDescent="0.3">
      <c r="A36" t="s">
        <v>93</v>
      </c>
      <c r="B36" t="s">
        <v>19</v>
      </c>
      <c r="C36" t="s">
        <v>25</v>
      </c>
      <c r="D36">
        <v>2</v>
      </c>
      <c r="E36">
        <v>1</v>
      </c>
      <c r="F36">
        <v>50</v>
      </c>
    </row>
    <row r="37" spans="1:6" x14ac:dyDescent="0.3">
      <c r="A37" t="s">
        <v>46</v>
      </c>
      <c r="B37" t="s">
        <v>38</v>
      </c>
      <c r="C37" t="s">
        <v>25</v>
      </c>
      <c r="D37">
        <v>1</v>
      </c>
      <c r="E37">
        <v>1</v>
      </c>
      <c r="F37">
        <v>100</v>
      </c>
    </row>
    <row r="38" spans="1:6" x14ac:dyDescent="0.3">
      <c r="A38" t="s">
        <v>23</v>
      </c>
      <c r="B38" t="s">
        <v>33</v>
      </c>
      <c r="C38" t="s">
        <v>20</v>
      </c>
      <c r="D38">
        <v>1</v>
      </c>
      <c r="E38">
        <v>1</v>
      </c>
      <c r="F38">
        <v>100</v>
      </c>
    </row>
    <row r="39" spans="1:6" x14ac:dyDescent="0.3">
      <c r="A39" t="s">
        <v>46</v>
      </c>
      <c r="B39" t="s">
        <v>57</v>
      </c>
      <c r="C39" t="s">
        <v>25</v>
      </c>
      <c r="D39">
        <v>1</v>
      </c>
      <c r="E39">
        <v>1</v>
      </c>
      <c r="F39">
        <v>100</v>
      </c>
    </row>
    <row r="40" spans="1:6" x14ac:dyDescent="0.3">
      <c r="A40" t="s">
        <v>46</v>
      </c>
      <c r="B40" t="s">
        <v>38</v>
      </c>
      <c r="C40" t="s">
        <v>16</v>
      </c>
      <c r="D40">
        <v>1</v>
      </c>
      <c r="E40">
        <v>1</v>
      </c>
      <c r="F40">
        <v>100</v>
      </c>
    </row>
    <row r="41" spans="1:6" x14ac:dyDescent="0.3">
      <c r="A41" t="s">
        <v>28</v>
      </c>
      <c r="B41" t="s">
        <v>14</v>
      </c>
      <c r="C41" t="s">
        <v>20</v>
      </c>
      <c r="D41">
        <v>3</v>
      </c>
      <c r="E41">
        <v>1</v>
      </c>
      <c r="F41">
        <v>33.33</v>
      </c>
    </row>
    <row r="42" spans="1:6" x14ac:dyDescent="0.3">
      <c r="A42" t="s">
        <v>23</v>
      </c>
      <c r="B42" t="s">
        <v>14</v>
      </c>
      <c r="C42" t="s">
        <v>25</v>
      </c>
      <c r="D42">
        <v>2</v>
      </c>
      <c r="E42">
        <v>2</v>
      </c>
      <c r="F42">
        <v>100</v>
      </c>
    </row>
    <row r="43" spans="1:6" x14ac:dyDescent="0.3">
      <c r="A43" t="s">
        <v>13</v>
      </c>
      <c r="B43" t="s">
        <v>19</v>
      </c>
      <c r="C43" t="s">
        <v>16</v>
      </c>
      <c r="D43">
        <v>1</v>
      </c>
      <c r="E43">
        <v>1</v>
      </c>
      <c r="F43">
        <v>100</v>
      </c>
    </row>
    <row r="44" spans="1:6" x14ac:dyDescent="0.3">
      <c r="A44" t="s">
        <v>32</v>
      </c>
      <c r="B44" t="s">
        <v>33</v>
      </c>
      <c r="C44" t="s">
        <v>20</v>
      </c>
      <c r="D44">
        <v>3</v>
      </c>
      <c r="E44">
        <v>3</v>
      </c>
      <c r="F44">
        <v>100</v>
      </c>
    </row>
    <row r="45" spans="1:6" x14ac:dyDescent="0.3">
      <c r="A45" t="s">
        <v>28</v>
      </c>
      <c r="B45" t="s">
        <v>33</v>
      </c>
      <c r="C45" t="s">
        <v>16</v>
      </c>
      <c r="D45">
        <v>1</v>
      </c>
      <c r="E45">
        <v>1</v>
      </c>
      <c r="F45">
        <v>100</v>
      </c>
    </row>
    <row r="46" spans="1:6" x14ac:dyDescent="0.3">
      <c r="A46" t="s">
        <v>48</v>
      </c>
      <c r="B46" t="s">
        <v>14</v>
      </c>
      <c r="C46" t="s">
        <v>25</v>
      </c>
      <c r="D46">
        <v>3</v>
      </c>
      <c r="E46">
        <v>3</v>
      </c>
      <c r="F46">
        <v>100</v>
      </c>
    </row>
    <row r="47" spans="1:6" x14ac:dyDescent="0.3">
      <c r="A47" t="s">
        <v>93</v>
      </c>
      <c r="B47" t="s">
        <v>38</v>
      </c>
      <c r="C47" t="s">
        <v>16</v>
      </c>
      <c r="D47">
        <v>2</v>
      </c>
      <c r="E47">
        <v>0</v>
      </c>
      <c r="F47">
        <v>0</v>
      </c>
    </row>
    <row r="48" spans="1:6" x14ac:dyDescent="0.3">
      <c r="A48" t="s">
        <v>48</v>
      </c>
      <c r="B48" t="s">
        <v>57</v>
      </c>
      <c r="C48" t="s">
        <v>20</v>
      </c>
      <c r="D48">
        <v>3</v>
      </c>
      <c r="E48">
        <v>2</v>
      </c>
      <c r="F48">
        <v>66.67</v>
      </c>
    </row>
    <row r="49" spans="1:6" x14ac:dyDescent="0.3">
      <c r="A49" t="s">
        <v>23</v>
      </c>
      <c r="B49" t="s">
        <v>60</v>
      </c>
      <c r="C49" t="s">
        <v>16</v>
      </c>
      <c r="D49">
        <v>1</v>
      </c>
      <c r="E49">
        <v>0</v>
      </c>
      <c r="F49">
        <v>0</v>
      </c>
    </row>
    <row r="50" spans="1:6" x14ac:dyDescent="0.3">
      <c r="A50" t="s">
        <v>32</v>
      </c>
      <c r="B50" t="s">
        <v>57</v>
      </c>
      <c r="C50" t="s">
        <v>16</v>
      </c>
      <c r="D50">
        <v>4</v>
      </c>
      <c r="E50">
        <v>3</v>
      </c>
      <c r="F50">
        <v>75</v>
      </c>
    </row>
    <row r="51" spans="1:6" x14ac:dyDescent="0.3">
      <c r="A51" t="s">
        <v>28</v>
      </c>
      <c r="B51" t="s">
        <v>19</v>
      </c>
      <c r="C51" t="s">
        <v>20</v>
      </c>
      <c r="D51">
        <v>3</v>
      </c>
      <c r="E51">
        <v>2</v>
      </c>
      <c r="F51">
        <v>66.67</v>
      </c>
    </row>
    <row r="52" spans="1:6" x14ac:dyDescent="0.3">
      <c r="A52" t="s">
        <v>23</v>
      </c>
      <c r="B52" t="s">
        <v>33</v>
      </c>
      <c r="C52" t="s">
        <v>25</v>
      </c>
      <c r="D52">
        <v>4</v>
      </c>
      <c r="E52">
        <v>1</v>
      </c>
      <c r="F52">
        <v>25</v>
      </c>
    </row>
    <row r="53" spans="1:6" x14ac:dyDescent="0.3">
      <c r="A53" t="s">
        <v>28</v>
      </c>
      <c r="B53" t="s">
        <v>29</v>
      </c>
      <c r="C53" t="s">
        <v>25</v>
      </c>
      <c r="D53">
        <v>2</v>
      </c>
      <c r="E53">
        <v>1</v>
      </c>
      <c r="F53">
        <v>50</v>
      </c>
    </row>
    <row r="54" spans="1:6" x14ac:dyDescent="0.3">
      <c r="A54" t="s">
        <v>48</v>
      </c>
      <c r="B54" t="s">
        <v>38</v>
      </c>
      <c r="C54" t="s">
        <v>20</v>
      </c>
      <c r="D54">
        <v>1</v>
      </c>
      <c r="E54">
        <v>1</v>
      </c>
      <c r="F54">
        <v>100</v>
      </c>
    </row>
    <row r="55" spans="1:6" x14ac:dyDescent="0.3">
      <c r="A55" t="s">
        <v>32</v>
      </c>
      <c r="B55" t="s">
        <v>19</v>
      </c>
      <c r="C55" t="s">
        <v>16</v>
      </c>
      <c r="D55">
        <v>2</v>
      </c>
      <c r="E55">
        <v>1</v>
      </c>
      <c r="F55">
        <v>50</v>
      </c>
    </row>
    <row r="56" spans="1:6" x14ac:dyDescent="0.3">
      <c r="A56" t="s">
        <v>46</v>
      </c>
      <c r="B56" t="s">
        <v>29</v>
      </c>
      <c r="C56" t="s">
        <v>20</v>
      </c>
      <c r="D56">
        <v>1</v>
      </c>
      <c r="E56">
        <v>1</v>
      </c>
      <c r="F56">
        <v>100</v>
      </c>
    </row>
    <row r="57" spans="1:6" x14ac:dyDescent="0.3">
      <c r="A57" t="s">
        <v>28</v>
      </c>
      <c r="B57" t="s">
        <v>60</v>
      </c>
      <c r="C57" t="s">
        <v>20</v>
      </c>
      <c r="D57">
        <v>1</v>
      </c>
      <c r="E57">
        <v>0</v>
      </c>
      <c r="F57">
        <v>0</v>
      </c>
    </row>
    <row r="58" spans="1:6" x14ac:dyDescent="0.3">
      <c r="A58" t="s">
        <v>93</v>
      </c>
      <c r="B58" t="s">
        <v>14</v>
      </c>
      <c r="C58" t="s">
        <v>16</v>
      </c>
      <c r="D58">
        <v>2</v>
      </c>
      <c r="E58">
        <v>2</v>
      </c>
      <c r="F58">
        <v>100</v>
      </c>
    </row>
    <row r="59" spans="1:6" x14ac:dyDescent="0.3">
      <c r="A59" t="s">
        <v>23</v>
      </c>
      <c r="B59" t="s">
        <v>38</v>
      </c>
      <c r="C59" t="s">
        <v>16</v>
      </c>
      <c r="D59">
        <v>2</v>
      </c>
      <c r="E59">
        <v>1</v>
      </c>
      <c r="F59">
        <v>50</v>
      </c>
    </row>
    <row r="60" spans="1:6" x14ac:dyDescent="0.3">
      <c r="A60" t="s">
        <v>28</v>
      </c>
      <c r="B60" t="s">
        <v>38</v>
      </c>
      <c r="C60" t="s">
        <v>25</v>
      </c>
      <c r="D60">
        <v>3</v>
      </c>
      <c r="E60">
        <v>3</v>
      </c>
      <c r="F60">
        <v>100</v>
      </c>
    </row>
    <row r="61" spans="1:6" x14ac:dyDescent="0.3">
      <c r="A61" t="s">
        <v>28</v>
      </c>
      <c r="B61" t="s">
        <v>14</v>
      </c>
      <c r="C61" t="s">
        <v>16</v>
      </c>
      <c r="D61">
        <v>1</v>
      </c>
      <c r="E61">
        <v>1</v>
      </c>
      <c r="F61">
        <v>100</v>
      </c>
    </row>
    <row r="62" spans="1:6" x14ac:dyDescent="0.3">
      <c r="A62" t="s">
        <v>40</v>
      </c>
      <c r="B62" t="s">
        <v>19</v>
      </c>
      <c r="C62" t="s">
        <v>25</v>
      </c>
      <c r="D62">
        <v>1</v>
      </c>
      <c r="E62">
        <v>1</v>
      </c>
      <c r="F62">
        <v>100</v>
      </c>
    </row>
    <row r="63" spans="1:6" x14ac:dyDescent="0.3">
      <c r="A63" t="s">
        <v>23</v>
      </c>
      <c r="B63" t="s">
        <v>29</v>
      </c>
      <c r="C63" t="s">
        <v>16</v>
      </c>
      <c r="D63">
        <v>2</v>
      </c>
      <c r="E63">
        <v>2</v>
      </c>
      <c r="F63">
        <v>100</v>
      </c>
    </row>
    <row r="64" spans="1:6" x14ac:dyDescent="0.3">
      <c r="A64" t="s">
        <v>93</v>
      </c>
      <c r="B64" t="s">
        <v>19</v>
      </c>
      <c r="C64" t="s">
        <v>16</v>
      </c>
      <c r="D64">
        <v>1</v>
      </c>
      <c r="E64">
        <v>0</v>
      </c>
      <c r="F64">
        <v>0</v>
      </c>
    </row>
    <row r="65" spans="1:6" x14ac:dyDescent="0.3">
      <c r="A65" t="s">
        <v>13</v>
      </c>
      <c r="B65" t="s">
        <v>29</v>
      </c>
      <c r="C65" t="s">
        <v>25</v>
      </c>
      <c r="D65">
        <v>3</v>
      </c>
      <c r="E65">
        <v>1</v>
      </c>
      <c r="F65">
        <v>33.33</v>
      </c>
    </row>
    <row r="66" spans="1:6" x14ac:dyDescent="0.3">
      <c r="A66" t="s">
        <v>13</v>
      </c>
      <c r="B66" t="s">
        <v>38</v>
      </c>
      <c r="C66" t="s">
        <v>16</v>
      </c>
      <c r="D66">
        <v>2</v>
      </c>
      <c r="E66">
        <v>2</v>
      </c>
      <c r="F66">
        <v>100</v>
      </c>
    </row>
    <row r="67" spans="1:6" x14ac:dyDescent="0.3">
      <c r="A67" t="s">
        <v>93</v>
      </c>
      <c r="B67" t="s">
        <v>14</v>
      </c>
      <c r="C67" t="s">
        <v>20</v>
      </c>
      <c r="D67">
        <v>2</v>
      </c>
      <c r="E67">
        <v>2</v>
      </c>
      <c r="F67">
        <v>100</v>
      </c>
    </row>
    <row r="68" spans="1:6" x14ac:dyDescent="0.3">
      <c r="A68" t="s">
        <v>93</v>
      </c>
      <c r="B68" t="s">
        <v>60</v>
      </c>
      <c r="C68" t="s">
        <v>25</v>
      </c>
      <c r="D68">
        <v>1</v>
      </c>
      <c r="E68">
        <v>1</v>
      </c>
      <c r="F68">
        <v>100</v>
      </c>
    </row>
    <row r="69" spans="1:6" x14ac:dyDescent="0.3">
      <c r="A69" t="s">
        <v>32</v>
      </c>
      <c r="B69" t="s">
        <v>19</v>
      </c>
      <c r="C69" t="s">
        <v>20</v>
      </c>
      <c r="D69">
        <v>1</v>
      </c>
      <c r="E69">
        <v>0</v>
      </c>
      <c r="F69">
        <v>0</v>
      </c>
    </row>
    <row r="70" spans="1:6" x14ac:dyDescent="0.3">
      <c r="A70" t="s">
        <v>13</v>
      </c>
      <c r="B70" t="s">
        <v>38</v>
      </c>
      <c r="C70" t="s">
        <v>20</v>
      </c>
      <c r="D70">
        <v>3</v>
      </c>
      <c r="E70">
        <v>2</v>
      </c>
      <c r="F70">
        <v>66.67</v>
      </c>
    </row>
    <row r="71" spans="1:6" x14ac:dyDescent="0.3">
      <c r="A71" t="s">
        <v>93</v>
      </c>
      <c r="B71" t="s">
        <v>41</v>
      </c>
      <c r="C71" t="s">
        <v>20</v>
      </c>
      <c r="D71">
        <v>1</v>
      </c>
      <c r="E71">
        <v>0</v>
      </c>
      <c r="F71">
        <v>0</v>
      </c>
    </row>
    <row r="72" spans="1:6" x14ac:dyDescent="0.3">
      <c r="A72" t="s">
        <v>13</v>
      </c>
      <c r="B72" t="s">
        <v>60</v>
      </c>
      <c r="C72" t="s">
        <v>16</v>
      </c>
      <c r="D72">
        <v>3</v>
      </c>
      <c r="E72">
        <v>3</v>
      </c>
      <c r="F72">
        <v>100</v>
      </c>
    </row>
    <row r="73" spans="1:6" x14ac:dyDescent="0.3">
      <c r="A73" t="s">
        <v>32</v>
      </c>
      <c r="B73" t="s">
        <v>41</v>
      </c>
      <c r="C73" t="s">
        <v>25</v>
      </c>
      <c r="D73">
        <v>2</v>
      </c>
      <c r="E73">
        <v>2</v>
      </c>
      <c r="F73">
        <v>100</v>
      </c>
    </row>
    <row r="74" spans="1:6" x14ac:dyDescent="0.3">
      <c r="A74" t="s">
        <v>28</v>
      </c>
      <c r="B74" t="s">
        <v>38</v>
      </c>
      <c r="C74" t="s">
        <v>20</v>
      </c>
      <c r="D74">
        <v>2</v>
      </c>
      <c r="E74">
        <v>1</v>
      </c>
      <c r="F74">
        <v>50</v>
      </c>
    </row>
    <row r="75" spans="1:6" x14ac:dyDescent="0.3">
      <c r="A75" t="s">
        <v>93</v>
      </c>
      <c r="B75" t="s">
        <v>57</v>
      </c>
      <c r="C75" t="s">
        <v>20</v>
      </c>
      <c r="D75">
        <v>1</v>
      </c>
      <c r="E75">
        <v>1</v>
      </c>
      <c r="F75">
        <v>100</v>
      </c>
    </row>
    <row r="76" spans="1:6" x14ac:dyDescent="0.3">
      <c r="A76" t="s">
        <v>32</v>
      </c>
      <c r="B76" t="s">
        <v>38</v>
      </c>
      <c r="C76" t="s">
        <v>16</v>
      </c>
      <c r="D76">
        <v>2</v>
      </c>
      <c r="E76">
        <v>1</v>
      </c>
      <c r="F76">
        <v>50</v>
      </c>
    </row>
    <row r="77" spans="1:6" x14ac:dyDescent="0.3">
      <c r="A77" t="s">
        <v>32</v>
      </c>
      <c r="B77" t="s">
        <v>38</v>
      </c>
      <c r="C77" t="s">
        <v>20</v>
      </c>
      <c r="D77">
        <v>2</v>
      </c>
      <c r="E77">
        <v>1</v>
      </c>
      <c r="F77">
        <v>50</v>
      </c>
    </row>
    <row r="78" spans="1:6" x14ac:dyDescent="0.3">
      <c r="A78" t="s">
        <v>40</v>
      </c>
      <c r="B78" t="s">
        <v>38</v>
      </c>
      <c r="C78" t="s">
        <v>16</v>
      </c>
      <c r="D78">
        <v>2</v>
      </c>
      <c r="E78">
        <v>1</v>
      </c>
      <c r="F78">
        <v>50</v>
      </c>
    </row>
    <row r="79" spans="1:6" x14ac:dyDescent="0.3">
      <c r="A79" t="s">
        <v>40</v>
      </c>
      <c r="B79" t="s">
        <v>19</v>
      </c>
      <c r="C79" t="s">
        <v>16</v>
      </c>
      <c r="D79">
        <v>1</v>
      </c>
      <c r="E79">
        <v>1</v>
      </c>
      <c r="F79">
        <v>100</v>
      </c>
    </row>
    <row r="80" spans="1:6" x14ac:dyDescent="0.3">
      <c r="A80" t="s">
        <v>46</v>
      </c>
      <c r="B80" t="s">
        <v>19</v>
      </c>
      <c r="C80" t="s">
        <v>16</v>
      </c>
      <c r="D80">
        <v>4</v>
      </c>
      <c r="E80">
        <v>4</v>
      </c>
      <c r="F80">
        <v>100</v>
      </c>
    </row>
    <row r="81" spans="1:6" x14ac:dyDescent="0.3">
      <c r="A81" t="s">
        <v>93</v>
      </c>
      <c r="B81" t="s">
        <v>41</v>
      </c>
      <c r="C81" t="s">
        <v>25</v>
      </c>
      <c r="D81">
        <v>1</v>
      </c>
      <c r="E81">
        <v>1</v>
      </c>
      <c r="F81">
        <v>100</v>
      </c>
    </row>
    <row r="82" spans="1:6" x14ac:dyDescent="0.3">
      <c r="A82" t="s">
        <v>13</v>
      </c>
      <c r="B82" t="s">
        <v>60</v>
      </c>
      <c r="C82" t="s">
        <v>25</v>
      </c>
      <c r="D82">
        <v>2</v>
      </c>
      <c r="E82">
        <v>1</v>
      </c>
      <c r="F82">
        <v>50</v>
      </c>
    </row>
    <row r="83" spans="1:6" x14ac:dyDescent="0.3">
      <c r="A83" t="s">
        <v>28</v>
      </c>
      <c r="B83" t="s">
        <v>38</v>
      </c>
      <c r="C83" t="s">
        <v>16</v>
      </c>
      <c r="D83">
        <v>2</v>
      </c>
      <c r="E83">
        <v>0</v>
      </c>
      <c r="F83">
        <v>0</v>
      </c>
    </row>
    <row r="84" spans="1:6" x14ac:dyDescent="0.3">
      <c r="A84" t="s">
        <v>13</v>
      </c>
      <c r="B84" t="s">
        <v>29</v>
      </c>
      <c r="C84" t="s">
        <v>20</v>
      </c>
      <c r="D84">
        <v>1</v>
      </c>
      <c r="E84">
        <v>0</v>
      </c>
      <c r="F84">
        <v>0</v>
      </c>
    </row>
    <row r="85" spans="1:6" x14ac:dyDescent="0.3">
      <c r="A85" t="s">
        <v>93</v>
      </c>
      <c r="B85" t="s">
        <v>41</v>
      </c>
      <c r="C85" t="s">
        <v>16</v>
      </c>
      <c r="D85">
        <v>2</v>
      </c>
      <c r="E85">
        <v>0</v>
      </c>
      <c r="F85">
        <v>0</v>
      </c>
    </row>
    <row r="86" spans="1:6" x14ac:dyDescent="0.3">
      <c r="A86" t="s">
        <v>13</v>
      </c>
      <c r="B86" t="s">
        <v>41</v>
      </c>
      <c r="C86" t="s">
        <v>25</v>
      </c>
      <c r="D86">
        <v>3</v>
      </c>
      <c r="E86">
        <v>2</v>
      </c>
      <c r="F86">
        <v>66.67</v>
      </c>
    </row>
    <row r="87" spans="1:6" x14ac:dyDescent="0.3">
      <c r="A87" t="s">
        <v>93</v>
      </c>
      <c r="B87" t="s">
        <v>29</v>
      </c>
      <c r="C87" t="s">
        <v>16</v>
      </c>
      <c r="D87">
        <v>2</v>
      </c>
      <c r="E87">
        <v>0</v>
      </c>
      <c r="F87">
        <v>0</v>
      </c>
    </row>
    <row r="88" spans="1:6" x14ac:dyDescent="0.3">
      <c r="A88" t="s">
        <v>48</v>
      </c>
      <c r="B88" t="s">
        <v>41</v>
      </c>
      <c r="C88" t="s">
        <v>16</v>
      </c>
      <c r="D88">
        <v>2</v>
      </c>
      <c r="E88">
        <v>2</v>
      </c>
      <c r="F88">
        <v>100</v>
      </c>
    </row>
    <row r="89" spans="1:6" x14ac:dyDescent="0.3">
      <c r="A89" t="s">
        <v>28</v>
      </c>
      <c r="B89" t="s">
        <v>41</v>
      </c>
      <c r="C89" t="s">
        <v>20</v>
      </c>
      <c r="D89">
        <v>3</v>
      </c>
      <c r="E89">
        <v>2</v>
      </c>
      <c r="F89">
        <v>66.67</v>
      </c>
    </row>
    <row r="90" spans="1:6" x14ac:dyDescent="0.3">
      <c r="A90" t="s">
        <v>13</v>
      </c>
      <c r="B90" t="s">
        <v>33</v>
      </c>
      <c r="C90" t="s">
        <v>25</v>
      </c>
      <c r="D90">
        <v>1</v>
      </c>
      <c r="E90">
        <v>1</v>
      </c>
      <c r="F90">
        <v>100</v>
      </c>
    </row>
    <row r="91" spans="1:6" x14ac:dyDescent="0.3">
      <c r="A91" t="s">
        <v>13</v>
      </c>
      <c r="B91" t="s">
        <v>57</v>
      </c>
      <c r="C91" t="s">
        <v>16</v>
      </c>
      <c r="D91">
        <v>2</v>
      </c>
      <c r="E91">
        <v>1</v>
      </c>
      <c r="F91">
        <v>50</v>
      </c>
    </row>
    <row r="92" spans="1:6" x14ac:dyDescent="0.3">
      <c r="A92" t="s">
        <v>28</v>
      </c>
      <c r="B92" t="s">
        <v>57</v>
      </c>
      <c r="C92" t="s">
        <v>25</v>
      </c>
      <c r="D92">
        <v>2</v>
      </c>
      <c r="E92">
        <v>0</v>
      </c>
      <c r="F92">
        <v>0</v>
      </c>
    </row>
    <row r="93" spans="1:6" x14ac:dyDescent="0.3">
      <c r="A93" t="s">
        <v>23</v>
      </c>
      <c r="B93" t="s">
        <v>33</v>
      </c>
      <c r="C93" t="s">
        <v>16</v>
      </c>
      <c r="D93">
        <v>1</v>
      </c>
      <c r="E93">
        <v>0</v>
      </c>
      <c r="F93">
        <v>0</v>
      </c>
    </row>
    <row r="94" spans="1:6" x14ac:dyDescent="0.3">
      <c r="A94" t="s">
        <v>48</v>
      </c>
      <c r="B94" t="s">
        <v>33</v>
      </c>
      <c r="C94" t="s">
        <v>20</v>
      </c>
      <c r="D94">
        <v>2</v>
      </c>
      <c r="E94">
        <v>1</v>
      </c>
      <c r="F94">
        <v>50</v>
      </c>
    </row>
    <row r="95" spans="1:6" x14ac:dyDescent="0.3">
      <c r="A95" t="s">
        <v>48</v>
      </c>
      <c r="B95" t="s">
        <v>14</v>
      </c>
      <c r="C95" t="s">
        <v>20</v>
      </c>
      <c r="D95">
        <v>1</v>
      </c>
      <c r="E95">
        <v>1</v>
      </c>
      <c r="F95">
        <v>100</v>
      </c>
    </row>
    <row r="96" spans="1:6" x14ac:dyDescent="0.3">
      <c r="A96" t="s">
        <v>48</v>
      </c>
      <c r="B96" t="s">
        <v>33</v>
      </c>
      <c r="C96" t="s">
        <v>16</v>
      </c>
      <c r="D96">
        <v>2</v>
      </c>
      <c r="E96">
        <v>2</v>
      </c>
      <c r="F96">
        <v>100</v>
      </c>
    </row>
    <row r="97" spans="1:6" x14ac:dyDescent="0.3">
      <c r="A97" t="s">
        <v>48</v>
      </c>
      <c r="B97" t="s">
        <v>19</v>
      </c>
      <c r="C97" t="s">
        <v>20</v>
      </c>
      <c r="D97">
        <v>4</v>
      </c>
      <c r="E97">
        <v>1</v>
      </c>
      <c r="F97">
        <v>25</v>
      </c>
    </row>
    <row r="98" spans="1:6" x14ac:dyDescent="0.3">
      <c r="A98" t="s">
        <v>40</v>
      </c>
      <c r="B98" t="s">
        <v>60</v>
      </c>
      <c r="C98" t="s">
        <v>25</v>
      </c>
      <c r="D98">
        <v>2</v>
      </c>
      <c r="E98">
        <v>0</v>
      </c>
      <c r="F98">
        <v>0</v>
      </c>
    </row>
    <row r="99" spans="1:6" x14ac:dyDescent="0.3">
      <c r="A99" t="s">
        <v>23</v>
      </c>
      <c r="B99" t="s">
        <v>14</v>
      </c>
      <c r="C99" t="s">
        <v>16</v>
      </c>
      <c r="D99">
        <v>1</v>
      </c>
      <c r="E99">
        <v>0</v>
      </c>
      <c r="F99">
        <v>0</v>
      </c>
    </row>
    <row r="100" spans="1:6" x14ac:dyDescent="0.3">
      <c r="A100" t="s">
        <v>46</v>
      </c>
      <c r="B100" t="s">
        <v>60</v>
      </c>
      <c r="C100" t="s">
        <v>16</v>
      </c>
      <c r="D100">
        <v>2</v>
      </c>
      <c r="E100">
        <v>0</v>
      </c>
      <c r="F100">
        <v>0</v>
      </c>
    </row>
    <row r="101" spans="1:6" x14ac:dyDescent="0.3">
      <c r="A101" t="s">
        <v>48</v>
      </c>
      <c r="B101" t="s">
        <v>60</v>
      </c>
      <c r="C101" t="s">
        <v>25</v>
      </c>
      <c r="D101">
        <v>1</v>
      </c>
      <c r="E101">
        <v>0</v>
      </c>
      <c r="F101">
        <v>0</v>
      </c>
    </row>
    <row r="102" spans="1:6" x14ac:dyDescent="0.3">
      <c r="A102" t="s">
        <v>40</v>
      </c>
      <c r="B102" t="s">
        <v>33</v>
      </c>
      <c r="C102" t="s">
        <v>25</v>
      </c>
      <c r="D102">
        <v>3</v>
      </c>
      <c r="E102">
        <v>1</v>
      </c>
      <c r="F102">
        <v>33.33</v>
      </c>
    </row>
    <row r="103" spans="1:6" x14ac:dyDescent="0.3">
      <c r="A103" t="s">
        <v>32</v>
      </c>
      <c r="B103" t="s">
        <v>41</v>
      </c>
      <c r="C103" t="s">
        <v>20</v>
      </c>
      <c r="D103">
        <v>1</v>
      </c>
      <c r="E103">
        <v>0</v>
      </c>
      <c r="F103">
        <v>0</v>
      </c>
    </row>
    <row r="104" spans="1:6" x14ac:dyDescent="0.3">
      <c r="A104" t="s">
        <v>40</v>
      </c>
      <c r="B104" t="s">
        <v>41</v>
      </c>
      <c r="C104" t="s">
        <v>25</v>
      </c>
      <c r="D104">
        <v>2</v>
      </c>
      <c r="E104">
        <v>2</v>
      </c>
      <c r="F104">
        <v>100</v>
      </c>
    </row>
    <row r="105" spans="1:6" x14ac:dyDescent="0.3">
      <c r="A105" t="s">
        <v>46</v>
      </c>
      <c r="B105" t="s">
        <v>19</v>
      </c>
      <c r="C105" t="s">
        <v>25</v>
      </c>
      <c r="D105">
        <v>1</v>
      </c>
      <c r="E105">
        <v>0</v>
      </c>
      <c r="F105">
        <v>0</v>
      </c>
    </row>
    <row r="106" spans="1:6" x14ac:dyDescent="0.3">
      <c r="A106" t="s">
        <v>93</v>
      </c>
      <c r="B106" t="s">
        <v>19</v>
      </c>
      <c r="C106" t="s">
        <v>20</v>
      </c>
      <c r="D106">
        <v>1</v>
      </c>
      <c r="E106">
        <v>0</v>
      </c>
      <c r="F106">
        <v>0</v>
      </c>
    </row>
    <row r="107" spans="1:6" x14ac:dyDescent="0.3">
      <c r="A107" t="s">
        <v>48</v>
      </c>
      <c r="B107" t="s">
        <v>41</v>
      </c>
      <c r="C107" t="s">
        <v>20</v>
      </c>
      <c r="D107">
        <v>1</v>
      </c>
      <c r="E107">
        <v>0</v>
      </c>
      <c r="F107">
        <v>0</v>
      </c>
    </row>
    <row r="108" spans="1:6" x14ac:dyDescent="0.3">
      <c r="A108" t="s">
        <v>32</v>
      </c>
      <c r="B108" t="s">
        <v>60</v>
      </c>
      <c r="C108" t="s">
        <v>16</v>
      </c>
      <c r="D108">
        <v>1</v>
      </c>
      <c r="E108">
        <v>0</v>
      </c>
      <c r="F108">
        <v>0</v>
      </c>
    </row>
    <row r="109" spans="1:6" x14ac:dyDescent="0.3">
      <c r="A109" t="s">
        <v>46</v>
      </c>
      <c r="B109" t="s">
        <v>33</v>
      </c>
      <c r="C109" t="s">
        <v>16</v>
      </c>
      <c r="D109">
        <v>4</v>
      </c>
      <c r="E109">
        <v>3</v>
      </c>
      <c r="F109">
        <v>75</v>
      </c>
    </row>
    <row r="110" spans="1:6" x14ac:dyDescent="0.3">
      <c r="A110" t="s">
        <v>13</v>
      </c>
      <c r="B110" t="s">
        <v>33</v>
      </c>
      <c r="C110" t="s">
        <v>20</v>
      </c>
      <c r="D110">
        <v>1</v>
      </c>
      <c r="E110">
        <v>0</v>
      </c>
      <c r="F110">
        <v>0</v>
      </c>
    </row>
    <row r="111" spans="1:6" x14ac:dyDescent="0.3">
      <c r="A111" t="s">
        <v>93</v>
      </c>
      <c r="B111" t="s">
        <v>60</v>
      </c>
      <c r="C111" t="s">
        <v>16</v>
      </c>
      <c r="D111">
        <v>1</v>
      </c>
      <c r="E111">
        <v>1</v>
      </c>
      <c r="F111">
        <v>100</v>
      </c>
    </row>
    <row r="112" spans="1:6" x14ac:dyDescent="0.3">
      <c r="A112" t="s">
        <v>40</v>
      </c>
      <c r="B112" t="s">
        <v>57</v>
      </c>
      <c r="C112" t="s">
        <v>20</v>
      </c>
      <c r="D112">
        <v>1</v>
      </c>
      <c r="E112">
        <v>1</v>
      </c>
      <c r="F112">
        <v>100</v>
      </c>
    </row>
    <row r="113" spans="1:6" x14ac:dyDescent="0.3">
      <c r="A113" t="s">
        <v>13</v>
      </c>
      <c r="B113" t="s">
        <v>38</v>
      </c>
      <c r="C113" t="s">
        <v>25</v>
      </c>
      <c r="D113">
        <v>2</v>
      </c>
      <c r="E113">
        <v>1</v>
      </c>
      <c r="F113">
        <v>50</v>
      </c>
    </row>
    <row r="114" spans="1:6" x14ac:dyDescent="0.3">
      <c r="A114" t="s">
        <v>23</v>
      </c>
      <c r="B114" t="s">
        <v>41</v>
      </c>
      <c r="C114" t="s">
        <v>20</v>
      </c>
      <c r="D114">
        <v>1</v>
      </c>
      <c r="E114">
        <v>0</v>
      </c>
      <c r="F114">
        <v>0</v>
      </c>
    </row>
    <row r="115" spans="1:6" x14ac:dyDescent="0.3">
      <c r="A115" t="s">
        <v>46</v>
      </c>
      <c r="B115" t="s">
        <v>14</v>
      </c>
      <c r="C115" t="s">
        <v>25</v>
      </c>
      <c r="D115">
        <v>1</v>
      </c>
      <c r="E115">
        <v>1</v>
      </c>
      <c r="F115">
        <v>100</v>
      </c>
    </row>
    <row r="116" spans="1:6" x14ac:dyDescent="0.3">
      <c r="A116" t="s">
        <v>40</v>
      </c>
      <c r="B116" t="s">
        <v>60</v>
      </c>
      <c r="C116" t="s">
        <v>20</v>
      </c>
      <c r="D116">
        <v>1</v>
      </c>
      <c r="E116">
        <v>1</v>
      </c>
      <c r="F116">
        <v>100</v>
      </c>
    </row>
    <row r="117" spans="1:6" x14ac:dyDescent="0.3">
      <c r="A117" t="s">
        <v>48</v>
      </c>
      <c r="B117" t="s">
        <v>19</v>
      </c>
      <c r="C117" t="s">
        <v>16</v>
      </c>
      <c r="D117">
        <v>1</v>
      </c>
      <c r="E117">
        <v>1</v>
      </c>
      <c r="F117">
        <v>100</v>
      </c>
    </row>
    <row r="118" spans="1:6" x14ac:dyDescent="0.3">
      <c r="A118" t="s">
        <v>28</v>
      </c>
      <c r="B118" t="s">
        <v>19</v>
      </c>
      <c r="C118" t="s">
        <v>16</v>
      </c>
      <c r="D118">
        <v>1</v>
      </c>
      <c r="E118">
        <v>0</v>
      </c>
      <c r="F118">
        <v>0</v>
      </c>
    </row>
    <row r="119" spans="1:6" x14ac:dyDescent="0.3">
      <c r="A119" t="s">
        <v>46</v>
      </c>
      <c r="B119" t="s">
        <v>29</v>
      </c>
      <c r="C119" t="s">
        <v>25</v>
      </c>
      <c r="D119">
        <v>3</v>
      </c>
      <c r="E119">
        <v>3</v>
      </c>
      <c r="F119">
        <v>100</v>
      </c>
    </row>
    <row r="120" spans="1:6" x14ac:dyDescent="0.3">
      <c r="A120" t="s">
        <v>32</v>
      </c>
      <c r="B120" t="s">
        <v>29</v>
      </c>
      <c r="C120" t="s">
        <v>25</v>
      </c>
      <c r="D120">
        <v>1</v>
      </c>
      <c r="E120">
        <v>0</v>
      </c>
      <c r="F120">
        <v>0</v>
      </c>
    </row>
    <row r="121" spans="1:6" x14ac:dyDescent="0.3">
      <c r="A121" t="s">
        <v>46</v>
      </c>
      <c r="B121" t="s">
        <v>14</v>
      </c>
      <c r="C121" t="s">
        <v>20</v>
      </c>
      <c r="D121">
        <v>1</v>
      </c>
      <c r="E121">
        <v>1</v>
      </c>
      <c r="F121">
        <v>100</v>
      </c>
    </row>
    <row r="122" spans="1:6" x14ac:dyDescent="0.3">
      <c r="A122" t="s">
        <v>46</v>
      </c>
      <c r="B122" t="s">
        <v>57</v>
      </c>
      <c r="C122" t="s">
        <v>16</v>
      </c>
      <c r="D122">
        <v>1</v>
      </c>
      <c r="E122">
        <v>1</v>
      </c>
      <c r="F122">
        <v>100</v>
      </c>
    </row>
    <row r="123" spans="1:6" x14ac:dyDescent="0.3">
      <c r="A123" t="s">
        <v>28</v>
      </c>
      <c r="B123" t="s">
        <v>14</v>
      </c>
      <c r="C123" t="s">
        <v>25</v>
      </c>
      <c r="D123">
        <v>1</v>
      </c>
      <c r="E123">
        <v>0</v>
      </c>
      <c r="F123">
        <v>0</v>
      </c>
    </row>
    <row r="124" spans="1:6" x14ac:dyDescent="0.3">
      <c r="A124" t="s">
        <v>23</v>
      </c>
      <c r="B124" t="s">
        <v>14</v>
      </c>
      <c r="C124" t="s">
        <v>20</v>
      </c>
      <c r="D124">
        <v>1</v>
      </c>
      <c r="E124">
        <v>1</v>
      </c>
      <c r="F124">
        <v>100</v>
      </c>
    </row>
    <row r="125" spans="1:6" x14ac:dyDescent="0.3">
      <c r="A125" t="s">
        <v>93</v>
      </c>
      <c r="B125" t="s">
        <v>33</v>
      </c>
      <c r="C125" t="s">
        <v>25</v>
      </c>
      <c r="D125">
        <v>1</v>
      </c>
      <c r="E125">
        <v>0</v>
      </c>
      <c r="F125">
        <v>0</v>
      </c>
    </row>
    <row r="126" spans="1:6" x14ac:dyDescent="0.3">
      <c r="A126" t="s">
        <v>48</v>
      </c>
      <c r="B126" t="s">
        <v>19</v>
      </c>
      <c r="C126" t="s">
        <v>25</v>
      </c>
      <c r="D126">
        <v>1</v>
      </c>
      <c r="E126">
        <v>1</v>
      </c>
      <c r="F126">
        <v>100</v>
      </c>
    </row>
    <row r="127" spans="1:6" x14ac:dyDescent="0.3">
      <c r="A127" t="s">
        <v>23</v>
      </c>
      <c r="B127" t="s">
        <v>29</v>
      </c>
      <c r="C127" t="s">
        <v>20</v>
      </c>
      <c r="D127">
        <v>2</v>
      </c>
      <c r="E127">
        <v>0</v>
      </c>
      <c r="F127">
        <v>0</v>
      </c>
    </row>
    <row r="128" spans="1:6" x14ac:dyDescent="0.3">
      <c r="A128" t="s">
        <v>32</v>
      </c>
      <c r="B128" t="s">
        <v>41</v>
      </c>
      <c r="C128" t="s">
        <v>16</v>
      </c>
      <c r="D128">
        <v>1</v>
      </c>
      <c r="E128">
        <v>1</v>
      </c>
      <c r="F128">
        <v>100</v>
      </c>
    </row>
    <row r="129" spans="1:6" x14ac:dyDescent="0.3">
      <c r="A129" t="s">
        <v>28</v>
      </c>
      <c r="B129" t="s">
        <v>41</v>
      </c>
      <c r="C129" t="s">
        <v>25</v>
      </c>
      <c r="D129">
        <v>1</v>
      </c>
      <c r="E129">
        <v>0</v>
      </c>
      <c r="F129">
        <v>0</v>
      </c>
    </row>
    <row r="130" spans="1:6" x14ac:dyDescent="0.3">
      <c r="A130" t="s">
        <v>48</v>
      </c>
      <c r="B130" t="s">
        <v>60</v>
      </c>
      <c r="C130" t="s">
        <v>20</v>
      </c>
      <c r="D130">
        <v>1</v>
      </c>
      <c r="E130">
        <v>1</v>
      </c>
      <c r="F130">
        <v>100</v>
      </c>
    </row>
    <row r="131" spans="1:6" x14ac:dyDescent="0.3">
      <c r="A131" t="s">
        <v>40</v>
      </c>
      <c r="B131" t="s">
        <v>57</v>
      </c>
      <c r="C131" t="s">
        <v>25</v>
      </c>
      <c r="D131">
        <v>1</v>
      </c>
      <c r="E131">
        <v>1</v>
      </c>
      <c r="F131">
        <v>100</v>
      </c>
    </row>
    <row r="132" spans="1:6" x14ac:dyDescent="0.3">
      <c r="A132" t="s">
        <v>40</v>
      </c>
      <c r="B132" t="s">
        <v>41</v>
      </c>
      <c r="C132" t="s">
        <v>20</v>
      </c>
      <c r="D132">
        <v>1</v>
      </c>
      <c r="E132">
        <v>0</v>
      </c>
      <c r="F132">
        <v>0</v>
      </c>
    </row>
    <row r="133" spans="1:6" x14ac:dyDescent="0.3">
      <c r="A133" t="s">
        <v>23</v>
      </c>
      <c r="B133" t="s">
        <v>57</v>
      </c>
      <c r="C133" t="s">
        <v>25</v>
      </c>
      <c r="D133">
        <v>1</v>
      </c>
      <c r="E133">
        <v>0</v>
      </c>
      <c r="F133">
        <v>0</v>
      </c>
    </row>
    <row r="134" spans="1:6" x14ac:dyDescent="0.3">
      <c r="A134" t="s">
        <v>46</v>
      </c>
      <c r="B134" t="s">
        <v>41</v>
      </c>
      <c r="C134" t="s">
        <v>20</v>
      </c>
      <c r="D134">
        <v>1</v>
      </c>
      <c r="E134">
        <v>1</v>
      </c>
      <c r="F134">
        <v>100</v>
      </c>
    </row>
    <row r="135" spans="1:6" x14ac:dyDescent="0.3">
      <c r="A135" t="s">
        <v>48</v>
      </c>
      <c r="B135" t="s">
        <v>33</v>
      </c>
      <c r="C135" t="s">
        <v>25</v>
      </c>
      <c r="D135">
        <v>1</v>
      </c>
      <c r="E135">
        <v>1</v>
      </c>
      <c r="F135">
        <v>100</v>
      </c>
    </row>
    <row r="136" spans="1:6" x14ac:dyDescent="0.3">
      <c r="A136" t="s">
        <v>13</v>
      </c>
      <c r="B136" t="s">
        <v>19</v>
      </c>
      <c r="C136" t="s">
        <v>25</v>
      </c>
      <c r="D136">
        <v>1</v>
      </c>
      <c r="E136">
        <v>1</v>
      </c>
      <c r="F136">
        <v>100</v>
      </c>
    </row>
    <row r="137" spans="1:6" x14ac:dyDescent="0.3">
      <c r="A137" t="s">
        <v>46</v>
      </c>
      <c r="B137" t="s">
        <v>33</v>
      </c>
      <c r="C137" t="s">
        <v>25</v>
      </c>
      <c r="D137">
        <v>1</v>
      </c>
      <c r="E137">
        <v>1</v>
      </c>
      <c r="F137">
        <v>100</v>
      </c>
    </row>
    <row r="138" spans="1:6" x14ac:dyDescent="0.3">
      <c r="A138" t="s">
        <v>28</v>
      </c>
      <c r="B138" t="s">
        <v>41</v>
      </c>
      <c r="C138" t="s">
        <v>16</v>
      </c>
      <c r="D138">
        <v>1</v>
      </c>
      <c r="E138">
        <v>1</v>
      </c>
      <c r="F138">
        <v>100</v>
      </c>
    </row>
    <row r="139" spans="1:6" x14ac:dyDescent="0.3">
      <c r="A139" t="s">
        <v>32</v>
      </c>
      <c r="B139" t="s">
        <v>29</v>
      </c>
      <c r="C139" t="s">
        <v>16</v>
      </c>
      <c r="D139">
        <v>1</v>
      </c>
      <c r="E139">
        <v>1</v>
      </c>
      <c r="F139">
        <v>100</v>
      </c>
    </row>
    <row r="140" spans="1:6" x14ac:dyDescent="0.3">
      <c r="A140" t="s">
        <v>28</v>
      </c>
      <c r="B140" t="s">
        <v>57</v>
      </c>
      <c r="C140" t="s">
        <v>16</v>
      </c>
      <c r="D140">
        <v>1</v>
      </c>
      <c r="E140">
        <v>1</v>
      </c>
      <c r="F140">
        <v>100</v>
      </c>
    </row>
    <row r="141" spans="1:6" x14ac:dyDescent="0.3">
      <c r="A141" t="s">
        <v>40</v>
      </c>
      <c r="B141" t="s">
        <v>38</v>
      </c>
      <c r="C141" t="s">
        <v>25</v>
      </c>
      <c r="D141">
        <v>1</v>
      </c>
      <c r="E141">
        <v>1</v>
      </c>
      <c r="F141">
        <v>100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4A34-9EB1-4D5D-B9E5-09130BAA2F2D}">
  <dimension ref="A1:K251"/>
  <sheetViews>
    <sheetView workbookViewId="0"/>
  </sheetViews>
  <sheetFormatPr defaultRowHeight="14.4" x14ac:dyDescent="0.3"/>
  <cols>
    <col min="1" max="1" width="15.33203125" bestFit="1" customWidth="1"/>
    <col min="2" max="2" width="13.6640625" bestFit="1" customWidth="1"/>
    <col min="3" max="3" width="9.88671875" bestFit="1" customWidth="1"/>
    <col min="4" max="4" width="15.44140625" bestFit="1" customWidth="1"/>
    <col min="5" max="5" width="10" bestFit="1" customWidth="1"/>
    <col min="6" max="6" width="11.33203125" bestFit="1" customWidth="1"/>
    <col min="7" max="7" width="11.44140625" bestFit="1" customWidth="1"/>
    <col min="8" max="8" width="20.77734375" bestFit="1" customWidth="1"/>
    <col min="9" max="9" width="13.44140625" bestFit="1" customWidth="1"/>
    <col min="10" max="10" width="10" bestFit="1" customWidth="1"/>
    <col min="11" max="11" width="11.88671875" bestFit="1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335</v>
      </c>
    </row>
    <row r="2" spans="1:11" x14ac:dyDescent="0.3">
      <c r="A2" t="s">
        <v>11</v>
      </c>
      <c r="B2" t="s">
        <v>12</v>
      </c>
      <c r="C2">
        <v>14692</v>
      </c>
      <c r="D2" s="1">
        <v>45839.035416666666</v>
      </c>
      <c r="E2" t="s">
        <v>13</v>
      </c>
      <c r="F2" t="s">
        <v>14</v>
      </c>
      <c r="G2" t="s">
        <v>15</v>
      </c>
      <c r="H2" t="s">
        <v>15</v>
      </c>
      <c r="I2" t="s">
        <v>16</v>
      </c>
      <c r="J2" t="s">
        <v>15</v>
      </c>
      <c r="K2" t="s">
        <v>15</v>
      </c>
    </row>
    <row r="3" spans="1:11" x14ac:dyDescent="0.3">
      <c r="A3" t="s">
        <v>17</v>
      </c>
      <c r="B3" t="s">
        <v>18</v>
      </c>
      <c r="C3">
        <v>36571</v>
      </c>
      <c r="D3" s="1">
        <v>45839.599305555559</v>
      </c>
      <c r="E3" t="s">
        <v>13</v>
      </c>
      <c r="F3" t="s">
        <v>19</v>
      </c>
      <c r="G3" t="s">
        <v>15</v>
      </c>
      <c r="H3" t="s">
        <v>15</v>
      </c>
      <c r="I3" t="s">
        <v>20</v>
      </c>
      <c r="J3" t="s">
        <v>15</v>
      </c>
      <c r="K3" t="s">
        <v>15</v>
      </c>
    </row>
    <row r="4" spans="1:11" x14ac:dyDescent="0.3">
      <c r="A4" t="s">
        <v>21</v>
      </c>
      <c r="B4" t="s">
        <v>22</v>
      </c>
      <c r="C4">
        <v>6926</v>
      </c>
      <c r="D4" s="1">
        <v>45839.49722222222</v>
      </c>
      <c r="E4" t="s">
        <v>23</v>
      </c>
      <c r="F4" t="s">
        <v>19</v>
      </c>
      <c r="G4" t="s">
        <v>24</v>
      </c>
      <c r="H4" t="s">
        <v>24</v>
      </c>
      <c r="I4" t="s">
        <v>25</v>
      </c>
      <c r="J4" t="s">
        <v>15</v>
      </c>
      <c r="K4" t="s">
        <v>24</v>
      </c>
    </row>
    <row r="5" spans="1:11" x14ac:dyDescent="0.3">
      <c r="A5" t="s">
        <v>26</v>
      </c>
      <c r="B5" t="s">
        <v>27</v>
      </c>
      <c r="C5">
        <v>88796</v>
      </c>
      <c r="D5" s="1">
        <v>45839.775000000001</v>
      </c>
      <c r="E5" t="s">
        <v>28</v>
      </c>
      <c r="F5" t="s">
        <v>29</v>
      </c>
      <c r="G5" t="s">
        <v>24</v>
      </c>
      <c r="H5" t="s">
        <v>24</v>
      </c>
      <c r="I5" t="s">
        <v>16</v>
      </c>
      <c r="J5" t="s">
        <v>15</v>
      </c>
      <c r="K5" t="s">
        <v>15</v>
      </c>
    </row>
    <row r="6" spans="1:11" x14ac:dyDescent="0.3">
      <c r="A6" t="s">
        <v>30</v>
      </c>
      <c r="B6" t="s">
        <v>31</v>
      </c>
      <c r="C6">
        <v>32511</v>
      </c>
      <c r="D6" s="1">
        <v>45839.283333333333</v>
      </c>
      <c r="E6" t="s">
        <v>32</v>
      </c>
      <c r="F6" t="s">
        <v>33</v>
      </c>
      <c r="G6" t="s">
        <v>24</v>
      </c>
      <c r="H6" t="s">
        <v>24</v>
      </c>
      <c r="I6" t="s">
        <v>16</v>
      </c>
      <c r="J6" t="s">
        <v>24</v>
      </c>
      <c r="K6" t="s">
        <v>24</v>
      </c>
    </row>
    <row r="7" spans="1:11" x14ac:dyDescent="0.3">
      <c r="A7" t="s">
        <v>34</v>
      </c>
      <c r="B7" t="s">
        <v>35</v>
      </c>
      <c r="C7">
        <v>30595</v>
      </c>
      <c r="D7" s="1">
        <v>45839.718055555553</v>
      </c>
      <c r="E7" t="s">
        <v>32</v>
      </c>
      <c r="F7" t="s">
        <v>14</v>
      </c>
      <c r="G7" t="s">
        <v>24</v>
      </c>
      <c r="H7" t="s">
        <v>24</v>
      </c>
      <c r="I7" t="s">
        <v>25</v>
      </c>
      <c r="J7" t="s">
        <v>24</v>
      </c>
      <c r="K7" t="s">
        <v>24</v>
      </c>
    </row>
    <row r="8" spans="1:11" x14ac:dyDescent="0.3">
      <c r="A8" t="s">
        <v>36</v>
      </c>
      <c r="B8" t="s">
        <v>37</v>
      </c>
      <c r="C8">
        <v>15093</v>
      </c>
      <c r="D8" s="1">
        <v>45839.802083333336</v>
      </c>
      <c r="E8" t="s">
        <v>23</v>
      </c>
      <c r="F8" t="s">
        <v>38</v>
      </c>
      <c r="G8" t="s">
        <v>24</v>
      </c>
      <c r="H8" t="s">
        <v>24</v>
      </c>
      <c r="I8" t="s">
        <v>25</v>
      </c>
      <c r="J8" t="s">
        <v>24</v>
      </c>
      <c r="K8" t="s">
        <v>24</v>
      </c>
    </row>
    <row r="9" spans="1:11" x14ac:dyDescent="0.3">
      <c r="A9" t="s">
        <v>39</v>
      </c>
      <c r="B9" t="s">
        <v>22</v>
      </c>
      <c r="C9">
        <v>55087</v>
      </c>
      <c r="D9" s="1">
        <v>45839.313194444447</v>
      </c>
      <c r="E9" t="s">
        <v>40</v>
      </c>
      <c r="F9" t="s">
        <v>41</v>
      </c>
      <c r="G9" t="s">
        <v>15</v>
      </c>
      <c r="H9" t="s">
        <v>24</v>
      </c>
      <c r="I9" t="s">
        <v>16</v>
      </c>
      <c r="J9" t="s">
        <v>15</v>
      </c>
      <c r="K9" t="s">
        <v>15</v>
      </c>
    </row>
    <row r="10" spans="1:11" x14ac:dyDescent="0.3">
      <c r="A10" t="s">
        <v>42</v>
      </c>
      <c r="B10" t="s">
        <v>43</v>
      </c>
      <c r="C10">
        <v>22092</v>
      </c>
      <c r="D10" s="1">
        <v>45839.861111111109</v>
      </c>
      <c r="E10" t="s">
        <v>28</v>
      </c>
      <c r="F10" t="s">
        <v>33</v>
      </c>
      <c r="G10" t="s">
        <v>24</v>
      </c>
      <c r="H10" t="s">
        <v>24</v>
      </c>
      <c r="I10" t="s">
        <v>20</v>
      </c>
      <c r="J10" t="s">
        <v>24</v>
      </c>
      <c r="K10" t="s">
        <v>24</v>
      </c>
    </row>
    <row r="11" spans="1:11" x14ac:dyDescent="0.3">
      <c r="A11" t="s">
        <v>44</v>
      </c>
      <c r="B11" t="s">
        <v>45</v>
      </c>
      <c r="C11">
        <v>91606</v>
      </c>
      <c r="D11" s="1">
        <v>45839.600694444445</v>
      </c>
      <c r="E11" t="s">
        <v>46</v>
      </c>
      <c r="F11" t="s">
        <v>41</v>
      </c>
      <c r="G11" t="s">
        <v>15</v>
      </c>
      <c r="H11" t="s">
        <v>15</v>
      </c>
      <c r="I11" t="s">
        <v>16</v>
      </c>
      <c r="J11" t="s">
        <v>15</v>
      </c>
      <c r="K11" t="s">
        <v>15</v>
      </c>
    </row>
    <row r="12" spans="1:11" x14ac:dyDescent="0.3">
      <c r="A12" t="s">
        <v>47</v>
      </c>
      <c r="B12" t="s">
        <v>31</v>
      </c>
      <c r="C12">
        <v>40988</v>
      </c>
      <c r="D12" s="1">
        <v>45839.818749999999</v>
      </c>
      <c r="E12" t="s">
        <v>48</v>
      </c>
      <c r="F12" t="s">
        <v>29</v>
      </c>
      <c r="G12" t="s">
        <v>15</v>
      </c>
      <c r="H12" t="s">
        <v>15</v>
      </c>
      <c r="I12" t="s">
        <v>25</v>
      </c>
      <c r="J12" t="s">
        <v>15</v>
      </c>
      <c r="K12" t="s">
        <v>15</v>
      </c>
    </row>
    <row r="13" spans="1:11" x14ac:dyDescent="0.3">
      <c r="A13" t="s">
        <v>49</v>
      </c>
      <c r="B13" t="s">
        <v>50</v>
      </c>
      <c r="C13">
        <v>44218</v>
      </c>
      <c r="D13" s="1">
        <v>45839.145138888889</v>
      </c>
      <c r="E13" t="s">
        <v>28</v>
      </c>
      <c r="F13" t="s">
        <v>29</v>
      </c>
      <c r="G13" t="s">
        <v>24</v>
      </c>
      <c r="H13" t="s">
        <v>24</v>
      </c>
      <c r="I13" t="s">
        <v>16</v>
      </c>
      <c r="J13" t="s">
        <v>15</v>
      </c>
      <c r="K13" t="s">
        <v>15</v>
      </c>
    </row>
    <row r="14" spans="1:11" x14ac:dyDescent="0.3">
      <c r="A14" t="s">
        <v>51</v>
      </c>
      <c r="B14" t="s">
        <v>52</v>
      </c>
      <c r="C14">
        <v>90620</v>
      </c>
      <c r="D14" s="1">
        <v>45839.89166666667</v>
      </c>
      <c r="E14" t="s">
        <v>23</v>
      </c>
      <c r="F14" t="s">
        <v>19</v>
      </c>
      <c r="G14" t="s">
        <v>24</v>
      </c>
      <c r="H14" t="s">
        <v>24</v>
      </c>
      <c r="I14" t="s">
        <v>25</v>
      </c>
      <c r="J14" t="s">
        <v>15</v>
      </c>
      <c r="K14" t="s">
        <v>15</v>
      </c>
    </row>
    <row r="15" spans="1:11" x14ac:dyDescent="0.3">
      <c r="A15" t="s">
        <v>53</v>
      </c>
      <c r="B15" t="s">
        <v>54</v>
      </c>
      <c r="C15">
        <v>79231</v>
      </c>
      <c r="D15" s="1">
        <v>45839.375694444447</v>
      </c>
      <c r="E15" t="s">
        <v>32</v>
      </c>
      <c r="F15" t="s">
        <v>38</v>
      </c>
      <c r="G15" t="s">
        <v>24</v>
      </c>
      <c r="H15" t="s">
        <v>24</v>
      </c>
      <c r="I15" t="s">
        <v>25</v>
      </c>
      <c r="J15" t="s">
        <v>15</v>
      </c>
      <c r="K15" t="s">
        <v>15</v>
      </c>
    </row>
    <row r="16" spans="1:11" x14ac:dyDescent="0.3">
      <c r="A16" t="s">
        <v>55</v>
      </c>
      <c r="B16" t="s">
        <v>56</v>
      </c>
      <c r="C16">
        <v>78797</v>
      </c>
      <c r="D16" s="1">
        <v>45839.171527777777</v>
      </c>
      <c r="E16" t="s">
        <v>32</v>
      </c>
      <c r="F16" t="s">
        <v>57</v>
      </c>
      <c r="G16" t="s">
        <v>24</v>
      </c>
      <c r="H16" t="s">
        <v>24</v>
      </c>
      <c r="I16" t="s">
        <v>25</v>
      </c>
      <c r="J16" t="s">
        <v>15</v>
      </c>
      <c r="K16" t="s">
        <v>15</v>
      </c>
    </row>
    <row r="17" spans="1:11" x14ac:dyDescent="0.3">
      <c r="A17" t="s">
        <v>58</v>
      </c>
      <c r="B17" t="s">
        <v>18</v>
      </c>
      <c r="C17">
        <v>10428</v>
      </c>
      <c r="D17" s="1">
        <v>45839.784722222219</v>
      </c>
      <c r="E17" t="s">
        <v>13</v>
      </c>
      <c r="F17" t="s">
        <v>57</v>
      </c>
      <c r="G17" t="s">
        <v>15</v>
      </c>
      <c r="H17" t="s">
        <v>15</v>
      </c>
      <c r="I17" t="s">
        <v>25</v>
      </c>
      <c r="J17" t="s">
        <v>15</v>
      </c>
      <c r="K17" t="s">
        <v>15</v>
      </c>
    </row>
    <row r="18" spans="1:11" x14ac:dyDescent="0.3">
      <c r="A18" t="s">
        <v>59</v>
      </c>
      <c r="B18" t="s">
        <v>43</v>
      </c>
      <c r="C18">
        <v>9138</v>
      </c>
      <c r="D18" s="1">
        <v>45839.719444444447</v>
      </c>
      <c r="E18" t="s">
        <v>46</v>
      </c>
      <c r="F18" t="s">
        <v>60</v>
      </c>
      <c r="G18" t="s">
        <v>15</v>
      </c>
      <c r="H18" t="s">
        <v>15</v>
      </c>
      <c r="I18" t="s">
        <v>20</v>
      </c>
      <c r="J18" t="s">
        <v>24</v>
      </c>
      <c r="K18" t="s">
        <v>15</v>
      </c>
    </row>
    <row r="19" spans="1:11" x14ac:dyDescent="0.3">
      <c r="A19" t="s">
        <v>61</v>
      </c>
      <c r="B19" t="s">
        <v>62</v>
      </c>
      <c r="C19">
        <v>6106</v>
      </c>
      <c r="D19" s="1">
        <v>45839.94027777778</v>
      </c>
      <c r="E19" t="s">
        <v>23</v>
      </c>
      <c r="F19" t="s">
        <v>41</v>
      </c>
      <c r="G19" t="s">
        <v>24</v>
      </c>
      <c r="H19" t="s">
        <v>24</v>
      </c>
      <c r="I19" t="s">
        <v>16</v>
      </c>
      <c r="J19" t="s">
        <v>24</v>
      </c>
      <c r="K19" t="s">
        <v>24</v>
      </c>
    </row>
    <row r="20" spans="1:11" x14ac:dyDescent="0.3">
      <c r="A20" t="s">
        <v>63</v>
      </c>
      <c r="B20" t="s">
        <v>27</v>
      </c>
      <c r="C20">
        <v>56922</v>
      </c>
      <c r="D20" s="1">
        <v>45839.51458333333</v>
      </c>
      <c r="E20" t="s">
        <v>40</v>
      </c>
      <c r="F20" t="s">
        <v>33</v>
      </c>
      <c r="G20" t="s">
        <v>15</v>
      </c>
      <c r="H20" t="s">
        <v>24</v>
      </c>
      <c r="I20" t="s">
        <v>20</v>
      </c>
      <c r="J20" t="s">
        <v>15</v>
      </c>
      <c r="K20" t="s">
        <v>15</v>
      </c>
    </row>
    <row r="21" spans="1:11" x14ac:dyDescent="0.3">
      <c r="A21" t="s">
        <v>64</v>
      </c>
      <c r="B21" t="s">
        <v>27</v>
      </c>
      <c r="C21">
        <v>49923</v>
      </c>
      <c r="D21" s="1">
        <v>45839.395138888889</v>
      </c>
      <c r="E21" t="s">
        <v>40</v>
      </c>
      <c r="F21" t="s">
        <v>57</v>
      </c>
      <c r="G21" t="s">
        <v>15</v>
      </c>
      <c r="H21" t="s">
        <v>24</v>
      </c>
      <c r="I21" t="s">
        <v>16</v>
      </c>
      <c r="J21" t="s">
        <v>24</v>
      </c>
      <c r="K21" t="s">
        <v>24</v>
      </c>
    </row>
    <row r="22" spans="1:11" x14ac:dyDescent="0.3">
      <c r="A22" t="s">
        <v>65</v>
      </c>
      <c r="B22" t="s">
        <v>35</v>
      </c>
      <c r="C22">
        <v>87941</v>
      </c>
      <c r="D22" s="1">
        <v>45839.379166666666</v>
      </c>
      <c r="E22" t="s">
        <v>28</v>
      </c>
      <c r="F22" t="s">
        <v>33</v>
      </c>
      <c r="G22" t="s">
        <v>24</v>
      </c>
      <c r="H22" t="s">
        <v>24</v>
      </c>
      <c r="I22" t="s">
        <v>25</v>
      </c>
      <c r="J22" t="s">
        <v>15</v>
      </c>
      <c r="K22" t="s">
        <v>15</v>
      </c>
    </row>
    <row r="23" spans="1:11" x14ac:dyDescent="0.3">
      <c r="A23" t="s">
        <v>66</v>
      </c>
      <c r="B23" t="s">
        <v>67</v>
      </c>
      <c r="C23">
        <v>85356</v>
      </c>
      <c r="D23" s="1">
        <v>45839.384027777778</v>
      </c>
      <c r="E23" t="s">
        <v>40</v>
      </c>
      <c r="F23" t="s">
        <v>38</v>
      </c>
      <c r="G23" t="s">
        <v>15</v>
      </c>
      <c r="H23" t="s">
        <v>24</v>
      </c>
      <c r="I23" t="s">
        <v>20</v>
      </c>
      <c r="J23" t="s">
        <v>24</v>
      </c>
      <c r="K23" t="s">
        <v>15</v>
      </c>
    </row>
    <row r="24" spans="1:11" x14ac:dyDescent="0.3">
      <c r="A24" t="s">
        <v>68</v>
      </c>
      <c r="B24" t="s">
        <v>45</v>
      </c>
      <c r="C24">
        <v>60689</v>
      </c>
      <c r="D24" s="1">
        <v>45839.539583333331</v>
      </c>
      <c r="E24" t="s">
        <v>13</v>
      </c>
      <c r="F24" t="s">
        <v>14</v>
      </c>
      <c r="G24" t="s">
        <v>15</v>
      </c>
      <c r="H24" t="s">
        <v>15</v>
      </c>
      <c r="I24" t="s">
        <v>25</v>
      </c>
      <c r="J24" t="s">
        <v>15</v>
      </c>
      <c r="K24" t="s">
        <v>15</v>
      </c>
    </row>
    <row r="25" spans="1:11" x14ac:dyDescent="0.3">
      <c r="A25" t="s">
        <v>69</v>
      </c>
      <c r="B25" t="s">
        <v>70</v>
      </c>
      <c r="C25">
        <v>7431</v>
      </c>
      <c r="D25" s="1">
        <v>45839.325694444444</v>
      </c>
      <c r="E25" t="s">
        <v>32</v>
      </c>
      <c r="F25" t="s">
        <v>57</v>
      </c>
      <c r="G25" t="s">
        <v>24</v>
      </c>
      <c r="H25" t="s">
        <v>24</v>
      </c>
      <c r="I25" t="s">
        <v>20</v>
      </c>
      <c r="J25" t="s">
        <v>24</v>
      </c>
      <c r="K25" t="s">
        <v>24</v>
      </c>
    </row>
    <row r="26" spans="1:11" x14ac:dyDescent="0.3">
      <c r="A26" t="s">
        <v>71</v>
      </c>
      <c r="B26" t="s">
        <v>52</v>
      </c>
      <c r="C26">
        <v>35279</v>
      </c>
      <c r="D26" s="1">
        <v>45839.458333333336</v>
      </c>
      <c r="E26" t="s">
        <v>23</v>
      </c>
      <c r="F26" t="s">
        <v>19</v>
      </c>
      <c r="G26" t="s">
        <v>24</v>
      </c>
      <c r="H26" t="s">
        <v>24</v>
      </c>
      <c r="I26" t="s">
        <v>20</v>
      </c>
      <c r="J26" t="s">
        <v>24</v>
      </c>
      <c r="K26" t="s">
        <v>24</v>
      </c>
    </row>
    <row r="27" spans="1:11" x14ac:dyDescent="0.3">
      <c r="A27" t="s">
        <v>72</v>
      </c>
      <c r="B27" t="s">
        <v>35</v>
      </c>
      <c r="C27">
        <v>74441</v>
      </c>
      <c r="D27" s="1">
        <v>45839.447222222225</v>
      </c>
      <c r="E27" t="s">
        <v>23</v>
      </c>
      <c r="F27" t="s">
        <v>38</v>
      </c>
      <c r="G27" t="s">
        <v>24</v>
      </c>
      <c r="H27" t="s">
        <v>24</v>
      </c>
      <c r="I27" t="s">
        <v>20</v>
      </c>
      <c r="J27" t="s">
        <v>24</v>
      </c>
      <c r="K27" t="s">
        <v>15</v>
      </c>
    </row>
    <row r="28" spans="1:11" x14ac:dyDescent="0.3">
      <c r="A28" t="s">
        <v>73</v>
      </c>
      <c r="B28" t="s">
        <v>74</v>
      </c>
      <c r="C28">
        <v>60242</v>
      </c>
      <c r="D28" s="1">
        <v>45839.202777777777</v>
      </c>
      <c r="E28" t="s">
        <v>13</v>
      </c>
      <c r="F28" t="s">
        <v>33</v>
      </c>
      <c r="G28" t="s">
        <v>15</v>
      </c>
      <c r="H28" t="s">
        <v>15</v>
      </c>
      <c r="I28" t="s">
        <v>16</v>
      </c>
      <c r="J28" t="s">
        <v>15</v>
      </c>
      <c r="K28" t="s">
        <v>15</v>
      </c>
    </row>
    <row r="29" spans="1:11" x14ac:dyDescent="0.3">
      <c r="A29" t="s">
        <v>75</v>
      </c>
      <c r="B29" t="s">
        <v>76</v>
      </c>
      <c r="C29">
        <v>98466</v>
      </c>
      <c r="D29" s="1">
        <v>45839.660416666666</v>
      </c>
      <c r="E29" t="s">
        <v>48</v>
      </c>
      <c r="F29" t="s">
        <v>57</v>
      </c>
      <c r="G29" t="s">
        <v>15</v>
      </c>
      <c r="H29" t="s">
        <v>15</v>
      </c>
      <c r="I29" t="s">
        <v>16</v>
      </c>
      <c r="J29" t="s">
        <v>15</v>
      </c>
      <c r="K29" t="s">
        <v>15</v>
      </c>
    </row>
    <row r="30" spans="1:11" x14ac:dyDescent="0.3">
      <c r="A30" t="s">
        <v>77</v>
      </c>
      <c r="B30" t="s">
        <v>22</v>
      </c>
      <c r="C30">
        <v>34538</v>
      </c>
      <c r="D30" s="1">
        <v>45839.831250000003</v>
      </c>
      <c r="E30" t="s">
        <v>48</v>
      </c>
      <c r="F30" t="s">
        <v>29</v>
      </c>
      <c r="G30" t="s">
        <v>15</v>
      </c>
      <c r="H30" t="s">
        <v>15</v>
      </c>
      <c r="I30" t="s">
        <v>20</v>
      </c>
      <c r="J30" t="s">
        <v>15</v>
      </c>
      <c r="K30" t="s">
        <v>15</v>
      </c>
    </row>
    <row r="31" spans="1:11" x14ac:dyDescent="0.3">
      <c r="A31" t="s">
        <v>78</v>
      </c>
      <c r="B31" t="s">
        <v>79</v>
      </c>
      <c r="C31">
        <v>23934</v>
      </c>
      <c r="D31" s="1">
        <v>45839.693055555559</v>
      </c>
      <c r="E31" t="s">
        <v>23</v>
      </c>
      <c r="F31" t="s">
        <v>57</v>
      </c>
      <c r="G31" t="s">
        <v>24</v>
      </c>
      <c r="H31" t="s">
        <v>24</v>
      </c>
      <c r="I31" t="s">
        <v>20</v>
      </c>
      <c r="J31" t="s">
        <v>24</v>
      </c>
      <c r="K31" t="s">
        <v>24</v>
      </c>
    </row>
    <row r="32" spans="1:11" x14ac:dyDescent="0.3">
      <c r="A32" t="s">
        <v>80</v>
      </c>
      <c r="B32" t="s">
        <v>81</v>
      </c>
      <c r="C32">
        <v>92005</v>
      </c>
      <c r="D32" s="1">
        <v>45839.392361111109</v>
      </c>
      <c r="E32" t="s">
        <v>32</v>
      </c>
      <c r="F32" t="s">
        <v>14</v>
      </c>
      <c r="G32" t="s">
        <v>24</v>
      </c>
      <c r="H32" t="s">
        <v>24</v>
      </c>
      <c r="I32" t="s">
        <v>16</v>
      </c>
      <c r="J32" t="s">
        <v>15</v>
      </c>
      <c r="K32" t="s">
        <v>15</v>
      </c>
    </row>
    <row r="33" spans="1:11" x14ac:dyDescent="0.3">
      <c r="A33" t="s">
        <v>82</v>
      </c>
      <c r="B33" t="s">
        <v>83</v>
      </c>
      <c r="C33">
        <v>64138</v>
      </c>
      <c r="D33" s="1">
        <v>45839.789583333331</v>
      </c>
      <c r="E33" t="s">
        <v>23</v>
      </c>
      <c r="F33" t="s">
        <v>38</v>
      </c>
      <c r="G33" t="s">
        <v>24</v>
      </c>
      <c r="H33" t="s">
        <v>24</v>
      </c>
      <c r="I33" t="s">
        <v>25</v>
      </c>
      <c r="J33" t="s">
        <v>15</v>
      </c>
      <c r="K33" t="s">
        <v>15</v>
      </c>
    </row>
    <row r="34" spans="1:11" x14ac:dyDescent="0.3">
      <c r="A34" t="s">
        <v>84</v>
      </c>
      <c r="B34" t="s">
        <v>85</v>
      </c>
      <c r="C34">
        <v>66884</v>
      </c>
      <c r="D34" s="1">
        <v>45839.701388888891</v>
      </c>
      <c r="E34" t="s">
        <v>28</v>
      </c>
      <c r="F34" t="s">
        <v>60</v>
      </c>
      <c r="G34" t="s">
        <v>24</v>
      </c>
      <c r="H34" t="s">
        <v>24</v>
      </c>
      <c r="I34" t="s">
        <v>16</v>
      </c>
      <c r="J34" t="s">
        <v>15</v>
      </c>
      <c r="K34" t="s">
        <v>15</v>
      </c>
    </row>
    <row r="35" spans="1:11" x14ac:dyDescent="0.3">
      <c r="A35" t="s">
        <v>86</v>
      </c>
      <c r="B35" t="s">
        <v>45</v>
      </c>
      <c r="C35">
        <v>89292</v>
      </c>
      <c r="D35" s="1">
        <v>45839.6</v>
      </c>
      <c r="E35" t="s">
        <v>28</v>
      </c>
      <c r="F35" t="s">
        <v>29</v>
      </c>
      <c r="G35" t="s">
        <v>24</v>
      </c>
      <c r="H35" t="s">
        <v>24</v>
      </c>
      <c r="I35" t="s">
        <v>20</v>
      </c>
      <c r="J35" t="s">
        <v>15</v>
      </c>
      <c r="K35" t="s">
        <v>15</v>
      </c>
    </row>
    <row r="36" spans="1:11" x14ac:dyDescent="0.3">
      <c r="A36" t="s">
        <v>87</v>
      </c>
      <c r="B36" t="s">
        <v>88</v>
      </c>
      <c r="C36">
        <v>2360</v>
      </c>
      <c r="D36" s="1">
        <v>45839.131944444445</v>
      </c>
      <c r="E36" t="s">
        <v>13</v>
      </c>
      <c r="F36" t="s">
        <v>14</v>
      </c>
      <c r="G36" t="s">
        <v>15</v>
      </c>
      <c r="H36" t="s">
        <v>15</v>
      </c>
      <c r="I36" t="s">
        <v>20</v>
      </c>
      <c r="J36" t="s">
        <v>15</v>
      </c>
      <c r="K36" t="s">
        <v>15</v>
      </c>
    </row>
    <row r="37" spans="1:11" x14ac:dyDescent="0.3">
      <c r="A37" t="s">
        <v>89</v>
      </c>
      <c r="B37" t="s">
        <v>90</v>
      </c>
      <c r="C37">
        <v>69452</v>
      </c>
      <c r="D37" s="1">
        <v>45839.356944444444</v>
      </c>
      <c r="E37" t="s">
        <v>32</v>
      </c>
      <c r="F37" t="s">
        <v>19</v>
      </c>
      <c r="G37" t="s">
        <v>24</v>
      </c>
      <c r="H37" t="s">
        <v>24</v>
      </c>
      <c r="I37" t="s">
        <v>25</v>
      </c>
      <c r="J37" t="s">
        <v>24</v>
      </c>
      <c r="K37" t="s">
        <v>15</v>
      </c>
    </row>
    <row r="38" spans="1:11" x14ac:dyDescent="0.3">
      <c r="A38" t="s">
        <v>91</v>
      </c>
      <c r="B38" t="s">
        <v>50</v>
      </c>
      <c r="C38">
        <v>35073</v>
      </c>
      <c r="D38" s="1">
        <v>45839.911111111112</v>
      </c>
      <c r="E38" t="s">
        <v>46</v>
      </c>
      <c r="F38" t="s">
        <v>19</v>
      </c>
      <c r="G38" t="s">
        <v>15</v>
      </c>
      <c r="H38" t="s">
        <v>15</v>
      </c>
      <c r="I38" t="s">
        <v>20</v>
      </c>
      <c r="J38" t="s">
        <v>15</v>
      </c>
      <c r="K38" t="s">
        <v>15</v>
      </c>
    </row>
    <row r="39" spans="1:11" x14ac:dyDescent="0.3">
      <c r="A39" t="s">
        <v>92</v>
      </c>
      <c r="B39" t="s">
        <v>90</v>
      </c>
      <c r="C39">
        <v>525</v>
      </c>
      <c r="D39" s="1">
        <v>45839.374305555553</v>
      </c>
      <c r="E39" t="s">
        <v>93</v>
      </c>
      <c r="F39" t="s">
        <v>19</v>
      </c>
      <c r="G39" t="s">
        <v>24</v>
      </c>
      <c r="H39" t="s">
        <v>24</v>
      </c>
      <c r="I39" t="s">
        <v>25</v>
      </c>
      <c r="J39" t="s">
        <v>24</v>
      </c>
      <c r="K39" t="s">
        <v>24</v>
      </c>
    </row>
    <row r="40" spans="1:11" x14ac:dyDescent="0.3">
      <c r="A40" t="s">
        <v>94</v>
      </c>
      <c r="B40" t="s">
        <v>95</v>
      </c>
      <c r="C40">
        <v>87126</v>
      </c>
      <c r="D40" s="1">
        <v>45839.82708333333</v>
      </c>
      <c r="E40" t="s">
        <v>46</v>
      </c>
      <c r="F40" t="s">
        <v>38</v>
      </c>
      <c r="G40" t="s">
        <v>15</v>
      </c>
      <c r="H40" t="s">
        <v>15</v>
      </c>
      <c r="I40" t="s">
        <v>25</v>
      </c>
      <c r="J40" t="s">
        <v>15</v>
      </c>
      <c r="K40" t="s">
        <v>15</v>
      </c>
    </row>
    <row r="41" spans="1:11" x14ac:dyDescent="0.3">
      <c r="A41" t="s">
        <v>96</v>
      </c>
      <c r="B41" t="s">
        <v>12</v>
      </c>
      <c r="C41">
        <v>66640</v>
      </c>
      <c r="D41" s="1">
        <v>45839.865972222222</v>
      </c>
      <c r="E41" t="s">
        <v>23</v>
      </c>
      <c r="F41" t="s">
        <v>33</v>
      </c>
      <c r="G41" t="s">
        <v>24</v>
      </c>
      <c r="H41" t="s">
        <v>24</v>
      </c>
      <c r="I41" t="s">
        <v>20</v>
      </c>
      <c r="J41" t="s">
        <v>15</v>
      </c>
      <c r="K41" t="s">
        <v>15</v>
      </c>
    </row>
    <row r="42" spans="1:11" x14ac:dyDescent="0.3">
      <c r="A42" t="s">
        <v>97</v>
      </c>
      <c r="B42" t="s">
        <v>98</v>
      </c>
      <c r="C42">
        <v>97871</v>
      </c>
      <c r="D42" s="1">
        <v>45839.782638888886</v>
      </c>
      <c r="E42" t="s">
        <v>46</v>
      </c>
      <c r="F42" t="s">
        <v>57</v>
      </c>
      <c r="G42" t="s">
        <v>15</v>
      </c>
      <c r="H42" t="s">
        <v>15</v>
      </c>
      <c r="I42" t="s">
        <v>25</v>
      </c>
      <c r="J42" t="s">
        <v>15</v>
      </c>
      <c r="K42" t="s">
        <v>15</v>
      </c>
    </row>
    <row r="43" spans="1:11" x14ac:dyDescent="0.3">
      <c r="A43" t="s">
        <v>99</v>
      </c>
      <c r="B43" t="s">
        <v>22</v>
      </c>
      <c r="C43">
        <v>69614</v>
      </c>
      <c r="D43" s="1">
        <v>45839.000694444447</v>
      </c>
      <c r="E43" t="s">
        <v>46</v>
      </c>
      <c r="F43" t="s">
        <v>38</v>
      </c>
      <c r="G43" t="s">
        <v>15</v>
      </c>
      <c r="H43" t="s">
        <v>15</v>
      </c>
      <c r="I43" t="s">
        <v>16</v>
      </c>
      <c r="J43" t="s">
        <v>15</v>
      </c>
      <c r="K43" t="s">
        <v>15</v>
      </c>
    </row>
    <row r="44" spans="1:11" x14ac:dyDescent="0.3">
      <c r="A44" t="s">
        <v>100</v>
      </c>
      <c r="B44" t="s">
        <v>95</v>
      </c>
      <c r="C44">
        <v>33051</v>
      </c>
      <c r="D44" s="1">
        <v>45839.327777777777</v>
      </c>
      <c r="E44" t="s">
        <v>28</v>
      </c>
      <c r="F44" t="s">
        <v>14</v>
      </c>
      <c r="G44" t="s">
        <v>24</v>
      </c>
      <c r="H44" t="s">
        <v>24</v>
      </c>
      <c r="I44" t="s">
        <v>20</v>
      </c>
      <c r="J44" t="s">
        <v>24</v>
      </c>
      <c r="K44" t="s">
        <v>24</v>
      </c>
    </row>
    <row r="45" spans="1:11" x14ac:dyDescent="0.3">
      <c r="A45" t="s">
        <v>101</v>
      </c>
      <c r="B45" t="s">
        <v>22</v>
      </c>
      <c r="C45">
        <v>90561</v>
      </c>
      <c r="D45" s="1">
        <v>45839.263194444444</v>
      </c>
      <c r="E45" t="s">
        <v>23</v>
      </c>
      <c r="F45" t="s">
        <v>14</v>
      </c>
      <c r="G45" t="s">
        <v>24</v>
      </c>
      <c r="H45" t="s">
        <v>24</v>
      </c>
      <c r="I45" t="s">
        <v>25</v>
      </c>
      <c r="J45" t="s">
        <v>15</v>
      </c>
      <c r="K45" t="s">
        <v>15</v>
      </c>
    </row>
    <row r="46" spans="1:11" x14ac:dyDescent="0.3">
      <c r="A46" t="s">
        <v>102</v>
      </c>
      <c r="B46" t="s">
        <v>43</v>
      </c>
      <c r="C46">
        <v>40406</v>
      </c>
      <c r="D46" s="1">
        <v>45839.340277777781</v>
      </c>
      <c r="E46" t="s">
        <v>32</v>
      </c>
      <c r="F46" t="s">
        <v>14</v>
      </c>
      <c r="G46" t="s">
        <v>24</v>
      </c>
      <c r="H46" t="s">
        <v>24</v>
      </c>
      <c r="I46" t="s">
        <v>25</v>
      </c>
      <c r="J46" t="s">
        <v>24</v>
      </c>
      <c r="K46" t="s">
        <v>24</v>
      </c>
    </row>
    <row r="47" spans="1:11" x14ac:dyDescent="0.3">
      <c r="A47" t="s">
        <v>103</v>
      </c>
      <c r="B47" t="s">
        <v>104</v>
      </c>
      <c r="C47">
        <v>77378</v>
      </c>
      <c r="D47" s="1">
        <v>45839.745833333334</v>
      </c>
      <c r="E47" t="s">
        <v>13</v>
      </c>
      <c r="F47" t="s">
        <v>19</v>
      </c>
      <c r="G47" t="s">
        <v>15</v>
      </c>
      <c r="H47" t="s">
        <v>15</v>
      </c>
      <c r="I47" t="s">
        <v>16</v>
      </c>
      <c r="J47" t="s">
        <v>15</v>
      </c>
      <c r="K47" t="s">
        <v>15</v>
      </c>
    </row>
    <row r="48" spans="1:11" x14ac:dyDescent="0.3">
      <c r="A48" t="s">
        <v>105</v>
      </c>
      <c r="B48" t="s">
        <v>43</v>
      </c>
      <c r="C48">
        <v>23619</v>
      </c>
      <c r="D48" s="1">
        <v>45839.429861111108</v>
      </c>
      <c r="E48" t="s">
        <v>32</v>
      </c>
      <c r="F48" t="s">
        <v>33</v>
      </c>
      <c r="G48" t="s">
        <v>24</v>
      </c>
      <c r="H48" t="s">
        <v>24</v>
      </c>
      <c r="I48" t="s">
        <v>20</v>
      </c>
      <c r="J48" t="s">
        <v>15</v>
      </c>
      <c r="K48" t="s">
        <v>24</v>
      </c>
    </row>
    <row r="49" spans="1:11" x14ac:dyDescent="0.3">
      <c r="A49" t="s">
        <v>106</v>
      </c>
      <c r="B49" t="s">
        <v>107</v>
      </c>
      <c r="C49">
        <v>96032</v>
      </c>
      <c r="D49" s="1">
        <v>45839.690972222219</v>
      </c>
      <c r="E49" t="s">
        <v>28</v>
      </c>
      <c r="F49" t="s">
        <v>33</v>
      </c>
      <c r="G49" t="s">
        <v>24</v>
      </c>
      <c r="H49" t="s">
        <v>24</v>
      </c>
      <c r="I49" t="s">
        <v>16</v>
      </c>
      <c r="J49" t="s">
        <v>15</v>
      </c>
      <c r="K49" t="s">
        <v>15</v>
      </c>
    </row>
    <row r="50" spans="1:11" x14ac:dyDescent="0.3">
      <c r="A50" t="s">
        <v>108</v>
      </c>
      <c r="B50" t="s">
        <v>109</v>
      </c>
      <c r="C50">
        <v>21743</v>
      </c>
      <c r="D50" s="1">
        <v>45839.376388888886</v>
      </c>
      <c r="E50" t="s">
        <v>48</v>
      </c>
      <c r="F50" t="s">
        <v>14</v>
      </c>
      <c r="G50" t="s">
        <v>15</v>
      </c>
      <c r="H50" t="s">
        <v>15</v>
      </c>
      <c r="I50" t="s">
        <v>25</v>
      </c>
      <c r="J50" t="s">
        <v>15</v>
      </c>
      <c r="K50" t="s">
        <v>15</v>
      </c>
    </row>
    <row r="51" spans="1:11" x14ac:dyDescent="0.3">
      <c r="A51" t="s">
        <v>110</v>
      </c>
      <c r="B51" t="s">
        <v>111</v>
      </c>
      <c r="C51">
        <v>72629</v>
      </c>
      <c r="D51" s="1">
        <v>45839.415277777778</v>
      </c>
      <c r="E51" t="s">
        <v>93</v>
      </c>
      <c r="F51" t="s">
        <v>38</v>
      </c>
      <c r="G51" t="s">
        <v>24</v>
      </c>
      <c r="H51" t="s">
        <v>24</v>
      </c>
      <c r="I51" t="s">
        <v>16</v>
      </c>
      <c r="J51" t="s">
        <v>24</v>
      </c>
      <c r="K51" t="s">
        <v>15</v>
      </c>
    </row>
    <row r="52" spans="1:11" x14ac:dyDescent="0.3">
      <c r="A52" t="s">
        <v>112</v>
      </c>
      <c r="B52" t="s">
        <v>113</v>
      </c>
      <c r="C52">
        <v>26465</v>
      </c>
      <c r="D52" s="1">
        <v>45839.443055555559</v>
      </c>
      <c r="E52" t="s">
        <v>48</v>
      </c>
      <c r="F52" t="s">
        <v>57</v>
      </c>
      <c r="G52" t="s">
        <v>15</v>
      </c>
      <c r="H52" t="s">
        <v>15</v>
      </c>
      <c r="I52" t="s">
        <v>20</v>
      </c>
      <c r="J52" t="s">
        <v>24</v>
      </c>
      <c r="K52" t="s">
        <v>15</v>
      </c>
    </row>
    <row r="53" spans="1:11" x14ac:dyDescent="0.3">
      <c r="A53" t="s">
        <v>114</v>
      </c>
      <c r="B53" t="s">
        <v>88</v>
      </c>
      <c r="C53">
        <v>15960</v>
      </c>
      <c r="D53" s="1">
        <v>45839.352083333331</v>
      </c>
      <c r="E53" t="s">
        <v>23</v>
      </c>
      <c r="F53" t="s">
        <v>19</v>
      </c>
      <c r="G53" t="s">
        <v>24</v>
      </c>
      <c r="H53" t="s">
        <v>24</v>
      </c>
      <c r="I53" t="s">
        <v>20</v>
      </c>
      <c r="J53" t="s">
        <v>15</v>
      </c>
      <c r="K53" t="s">
        <v>15</v>
      </c>
    </row>
    <row r="54" spans="1:11" x14ac:dyDescent="0.3">
      <c r="A54" t="s">
        <v>115</v>
      </c>
      <c r="B54" t="s">
        <v>109</v>
      </c>
      <c r="C54">
        <v>30261</v>
      </c>
      <c r="D54" s="1">
        <v>45839.836805555555</v>
      </c>
      <c r="E54" t="s">
        <v>23</v>
      </c>
      <c r="F54" t="s">
        <v>60</v>
      </c>
      <c r="G54" t="s">
        <v>24</v>
      </c>
      <c r="H54" t="s">
        <v>24</v>
      </c>
      <c r="I54" t="s">
        <v>16</v>
      </c>
      <c r="J54" t="s">
        <v>24</v>
      </c>
      <c r="K54" t="s">
        <v>24</v>
      </c>
    </row>
    <row r="55" spans="1:11" x14ac:dyDescent="0.3">
      <c r="A55" t="s">
        <v>116</v>
      </c>
      <c r="B55" t="s">
        <v>117</v>
      </c>
      <c r="C55">
        <v>37368</v>
      </c>
      <c r="D55" s="1">
        <v>45839.667361111111</v>
      </c>
      <c r="E55" t="s">
        <v>40</v>
      </c>
      <c r="F55" t="s">
        <v>38</v>
      </c>
      <c r="G55" t="s">
        <v>15</v>
      </c>
      <c r="H55" t="s">
        <v>24</v>
      </c>
      <c r="I55" t="s">
        <v>20</v>
      </c>
      <c r="J55" t="s">
        <v>24</v>
      </c>
      <c r="K55" t="s">
        <v>15</v>
      </c>
    </row>
    <row r="56" spans="1:11" x14ac:dyDescent="0.3">
      <c r="A56" t="s">
        <v>118</v>
      </c>
      <c r="B56" t="s">
        <v>111</v>
      </c>
      <c r="C56">
        <v>30107</v>
      </c>
      <c r="D56" s="1">
        <v>45839.095833333333</v>
      </c>
      <c r="E56" t="s">
        <v>32</v>
      </c>
      <c r="F56" t="s">
        <v>57</v>
      </c>
      <c r="G56" t="s">
        <v>24</v>
      </c>
      <c r="H56" t="s">
        <v>24</v>
      </c>
      <c r="I56" t="s">
        <v>16</v>
      </c>
      <c r="J56" t="s">
        <v>15</v>
      </c>
      <c r="K56" t="s">
        <v>15</v>
      </c>
    </row>
    <row r="57" spans="1:11" x14ac:dyDescent="0.3">
      <c r="A57" t="s">
        <v>119</v>
      </c>
      <c r="B57" t="s">
        <v>111</v>
      </c>
      <c r="C57">
        <v>33192</v>
      </c>
      <c r="D57" s="1">
        <v>45839.679166666669</v>
      </c>
      <c r="E57" t="s">
        <v>28</v>
      </c>
      <c r="F57" t="s">
        <v>19</v>
      </c>
      <c r="G57" t="s">
        <v>24</v>
      </c>
      <c r="H57" t="s">
        <v>24</v>
      </c>
      <c r="I57" t="s">
        <v>20</v>
      </c>
      <c r="J57" t="s">
        <v>24</v>
      </c>
      <c r="K57" t="s">
        <v>24</v>
      </c>
    </row>
    <row r="58" spans="1:11" x14ac:dyDescent="0.3">
      <c r="A58" t="s">
        <v>120</v>
      </c>
      <c r="B58" t="s">
        <v>117</v>
      </c>
      <c r="C58">
        <v>82602</v>
      </c>
      <c r="D58" s="1">
        <v>45839.975694444445</v>
      </c>
      <c r="E58" t="s">
        <v>32</v>
      </c>
      <c r="F58" t="s">
        <v>33</v>
      </c>
      <c r="G58" t="s">
        <v>24</v>
      </c>
      <c r="H58" t="s">
        <v>24</v>
      </c>
      <c r="I58" t="s">
        <v>16</v>
      </c>
      <c r="J58" t="s">
        <v>24</v>
      </c>
      <c r="K58" t="s">
        <v>15</v>
      </c>
    </row>
    <row r="59" spans="1:11" x14ac:dyDescent="0.3">
      <c r="A59" t="s">
        <v>121</v>
      </c>
      <c r="B59" t="s">
        <v>122</v>
      </c>
      <c r="C59">
        <v>87784</v>
      </c>
      <c r="D59" s="1">
        <v>45839.69027777778</v>
      </c>
      <c r="E59" t="s">
        <v>23</v>
      </c>
      <c r="F59" t="s">
        <v>33</v>
      </c>
      <c r="G59" t="s">
        <v>24</v>
      </c>
      <c r="H59" t="s">
        <v>24</v>
      </c>
      <c r="I59" t="s">
        <v>25</v>
      </c>
      <c r="J59" t="s">
        <v>24</v>
      </c>
      <c r="K59" t="s">
        <v>15</v>
      </c>
    </row>
    <row r="60" spans="1:11" x14ac:dyDescent="0.3">
      <c r="A60" t="s">
        <v>123</v>
      </c>
      <c r="B60" t="s">
        <v>95</v>
      </c>
      <c r="C60">
        <v>11264</v>
      </c>
      <c r="D60" s="1">
        <v>45839.352777777778</v>
      </c>
      <c r="E60" t="s">
        <v>28</v>
      </c>
      <c r="F60" t="s">
        <v>29</v>
      </c>
      <c r="G60" t="s">
        <v>24</v>
      </c>
      <c r="H60" t="s">
        <v>24</v>
      </c>
      <c r="I60" t="s">
        <v>25</v>
      </c>
      <c r="J60" t="s">
        <v>24</v>
      </c>
      <c r="K60" t="s">
        <v>24</v>
      </c>
    </row>
    <row r="61" spans="1:11" x14ac:dyDescent="0.3">
      <c r="A61" t="s">
        <v>124</v>
      </c>
      <c r="B61" t="s">
        <v>125</v>
      </c>
      <c r="C61">
        <v>29681</v>
      </c>
      <c r="D61" s="1">
        <v>45839.743055555555</v>
      </c>
      <c r="E61" t="s">
        <v>48</v>
      </c>
      <c r="F61" t="s">
        <v>38</v>
      </c>
      <c r="G61" t="s">
        <v>15</v>
      </c>
      <c r="H61" t="s">
        <v>15</v>
      </c>
      <c r="I61" t="s">
        <v>20</v>
      </c>
      <c r="J61" t="s">
        <v>15</v>
      </c>
      <c r="K61" t="s">
        <v>15</v>
      </c>
    </row>
    <row r="62" spans="1:11" x14ac:dyDescent="0.3">
      <c r="A62" t="s">
        <v>126</v>
      </c>
      <c r="B62" t="s">
        <v>52</v>
      </c>
      <c r="C62">
        <v>56307</v>
      </c>
      <c r="D62" s="1">
        <v>45839.434027777781</v>
      </c>
      <c r="E62" t="s">
        <v>32</v>
      </c>
      <c r="F62" t="s">
        <v>19</v>
      </c>
      <c r="G62" t="s">
        <v>24</v>
      </c>
      <c r="H62" t="s">
        <v>24</v>
      </c>
      <c r="I62" t="s">
        <v>16</v>
      </c>
      <c r="J62" t="s">
        <v>15</v>
      </c>
      <c r="K62" t="s">
        <v>15</v>
      </c>
    </row>
    <row r="63" spans="1:11" x14ac:dyDescent="0.3">
      <c r="A63" t="s">
        <v>127</v>
      </c>
      <c r="B63" t="s">
        <v>117</v>
      </c>
      <c r="C63">
        <v>75625</v>
      </c>
      <c r="D63" s="1">
        <v>45839.672222222223</v>
      </c>
      <c r="E63" t="s">
        <v>23</v>
      </c>
      <c r="F63" t="s">
        <v>38</v>
      </c>
      <c r="G63" t="s">
        <v>24</v>
      </c>
      <c r="H63" t="s">
        <v>24</v>
      </c>
      <c r="I63" t="s">
        <v>20</v>
      </c>
      <c r="J63" t="s">
        <v>15</v>
      </c>
      <c r="K63" t="s">
        <v>15</v>
      </c>
    </row>
    <row r="64" spans="1:11" x14ac:dyDescent="0.3">
      <c r="A64" t="s">
        <v>128</v>
      </c>
      <c r="B64" t="s">
        <v>27</v>
      </c>
      <c r="C64">
        <v>86474</v>
      </c>
      <c r="D64" s="1">
        <v>45839.612500000003</v>
      </c>
      <c r="E64" t="s">
        <v>46</v>
      </c>
      <c r="F64" t="s">
        <v>29</v>
      </c>
      <c r="G64" t="s">
        <v>15</v>
      </c>
      <c r="H64" t="s">
        <v>15</v>
      </c>
      <c r="I64" t="s">
        <v>20</v>
      </c>
      <c r="J64" t="s">
        <v>15</v>
      </c>
      <c r="K64" t="s">
        <v>15</v>
      </c>
    </row>
    <row r="65" spans="1:11" x14ac:dyDescent="0.3">
      <c r="A65" t="s">
        <v>129</v>
      </c>
      <c r="B65" t="s">
        <v>104</v>
      </c>
      <c r="C65">
        <v>7200</v>
      </c>
      <c r="D65" s="1">
        <v>45839.957638888889</v>
      </c>
      <c r="E65" t="s">
        <v>28</v>
      </c>
      <c r="F65" t="s">
        <v>60</v>
      </c>
      <c r="G65" t="s">
        <v>24</v>
      </c>
      <c r="H65" t="s">
        <v>24</v>
      </c>
      <c r="I65" t="s">
        <v>20</v>
      </c>
      <c r="J65" t="s">
        <v>24</v>
      </c>
      <c r="K65" t="s">
        <v>24</v>
      </c>
    </row>
    <row r="66" spans="1:11" x14ac:dyDescent="0.3">
      <c r="A66" t="s">
        <v>130</v>
      </c>
      <c r="B66" t="s">
        <v>131</v>
      </c>
      <c r="C66">
        <v>86663</v>
      </c>
      <c r="D66" s="1">
        <v>45839.115277777775</v>
      </c>
      <c r="E66" t="s">
        <v>93</v>
      </c>
      <c r="F66" t="s">
        <v>14</v>
      </c>
      <c r="G66" t="s">
        <v>24</v>
      </c>
      <c r="H66" t="s">
        <v>24</v>
      </c>
      <c r="I66" t="s">
        <v>16</v>
      </c>
      <c r="J66" t="s">
        <v>15</v>
      </c>
      <c r="K66" t="s">
        <v>15</v>
      </c>
    </row>
    <row r="67" spans="1:11" x14ac:dyDescent="0.3">
      <c r="A67" t="s">
        <v>132</v>
      </c>
      <c r="B67" t="s">
        <v>27</v>
      </c>
      <c r="C67">
        <v>32691</v>
      </c>
      <c r="D67" s="1">
        <v>45839.272222222222</v>
      </c>
      <c r="E67" t="s">
        <v>23</v>
      </c>
      <c r="F67" t="s">
        <v>38</v>
      </c>
      <c r="G67" t="s">
        <v>24</v>
      </c>
      <c r="H67" t="s">
        <v>24</v>
      </c>
      <c r="I67" t="s">
        <v>16</v>
      </c>
      <c r="J67" t="s">
        <v>24</v>
      </c>
      <c r="K67" t="s">
        <v>24</v>
      </c>
    </row>
    <row r="68" spans="1:11" x14ac:dyDescent="0.3">
      <c r="A68" t="s">
        <v>133</v>
      </c>
      <c r="B68" t="s">
        <v>122</v>
      </c>
      <c r="C68">
        <v>60737</v>
      </c>
      <c r="D68" s="1">
        <v>45839.354861111111</v>
      </c>
      <c r="E68" t="s">
        <v>28</v>
      </c>
      <c r="F68" t="s">
        <v>38</v>
      </c>
      <c r="G68" t="s">
        <v>24</v>
      </c>
      <c r="H68" t="s">
        <v>24</v>
      </c>
      <c r="I68" t="s">
        <v>25</v>
      </c>
      <c r="J68" t="s">
        <v>15</v>
      </c>
      <c r="K68" t="s">
        <v>15</v>
      </c>
    </row>
    <row r="69" spans="1:11" x14ac:dyDescent="0.3">
      <c r="A69" t="s">
        <v>134</v>
      </c>
      <c r="B69" t="s">
        <v>45</v>
      </c>
      <c r="C69">
        <v>450</v>
      </c>
      <c r="D69" s="1">
        <v>45839.580555555556</v>
      </c>
      <c r="E69" t="s">
        <v>40</v>
      </c>
      <c r="F69" t="s">
        <v>38</v>
      </c>
      <c r="G69" t="s">
        <v>15</v>
      </c>
      <c r="H69" t="s">
        <v>24</v>
      </c>
      <c r="I69" t="s">
        <v>20</v>
      </c>
      <c r="J69" t="s">
        <v>15</v>
      </c>
      <c r="K69" t="s">
        <v>24</v>
      </c>
    </row>
    <row r="70" spans="1:11" x14ac:dyDescent="0.3">
      <c r="A70" t="s">
        <v>135</v>
      </c>
      <c r="B70" t="s">
        <v>74</v>
      </c>
      <c r="C70">
        <v>70955</v>
      </c>
      <c r="D70" s="1">
        <v>45839.020833333336</v>
      </c>
      <c r="E70" t="s">
        <v>28</v>
      </c>
      <c r="F70" t="s">
        <v>14</v>
      </c>
      <c r="G70" t="s">
        <v>24</v>
      </c>
      <c r="H70" t="s">
        <v>24</v>
      </c>
      <c r="I70" t="s">
        <v>16</v>
      </c>
      <c r="J70" t="s">
        <v>15</v>
      </c>
      <c r="K70" t="s">
        <v>15</v>
      </c>
    </row>
    <row r="71" spans="1:11" x14ac:dyDescent="0.3">
      <c r="A71" t="s">
        <v>136</v>
      </c>
      <c r="B71" t="s">
        <v>137</v>
      </c>
      <c r="C71">
        <v>92762</v>
      </c>
      <c r="D71" s="1">
        <v>45839.402083333334</v>
      </c>
      <c r="E71" t="s">
        <v>40</v>
      </c>
      <c r="F71" t="s">
        <v>19</v>
      </c>
      <c r="G71" t="s">
        <v>15</v>
      </c>
      <c r="H71" t="s">
        <v>24</v>
      </c>
      <c r="I71" t="s">
        <v>25</v>
      </c>
      <c r="J71" t="s">
        <v>15</v>
      </c>
      <c r="K71" t="s">
        <v>15</v>
      </c>
    </row>
    <row r="72" spans="1:11" x14ac:dyDescent="0.3">
      <c r="A72" t="s">
        <v>138</v>
      </c>
      <c r="B72" t="s">
        <v>139</v>
      </c>
      <c r="C72">
        <v>28116</v>
      </c>
      <c r="D72" s="1">
        <v>45839.570138888892</v>
      </c>
      <c r="E72" t="s">
        <v>32</v>
      </c>
      <c r="F72" t="s">
        <v>33</v>
      </c>
      <c r="G72" t="s">
        <v>24</v>
      </c>
      <c r="H72" t="s">
        <v>24</v>
      </c>
      <c r="I72" t="s">
        <v>20</v>
      </c>
      <c r="J72" t="s">
        <v>15</v>
      </c>
      <c r="K72" t="s">
        <v>24</v>
      </c>
    </row>
    <row r="73" spans="1:11" x14ac:dyDescent="0.3">
      <c r="A73" t="s">
        <v>140</v>
      </c>
      <c r="B73" t="s">
        <v>131</v>
      </c>
      <c r="C73">
        <v>82027</v>
      </c>
      <c r="D73" s="1">
        <v>45839.838194444441</v>
      </c>
      <c r="E73" t="s">
        <v>23</v>
      </c>
      <c r="F73" t="s">
        <v>29</v>
      </c>
      <c r="G73" t="s">
        <v>24</v>
      </c>
      <c r="H73" t="s">
        <v>24</v>
      </c>
      <c r="I73" t="s">
        <v>16</v>
      </c>
      <c r="J73" t="s">
        <v>15</v>
      </c>
      <c r="K73" t="s">
        <v>15</v>
      </c>
    </row>
    <row r="74" spans="1:11" x14ac:dyDescent="0.3">
      <c r="A74" t="s">
        <v>141</v>
      </c>
      <c r="B74" t="s">
        <v>74</v>
      </c>
      <c r="C74">
        <v>19628</v>
      </c>
      <c r="D74" s="1">
        <v>45839.37777777778</v>
      </c>
      <c r="E74" t="s">
        <v>93</v>
      </c>
      <c r="F74" t="s">
        <v>19</v>
      </c>
      <c r="G74" t="s">
        <v>24</v>
      </c>
      <c r="H74" t="s">
        <v>24</v>
      </c>
      <c r="I74" t="s">
        <v>16</v>
      </c>
      <c r="J74" t="s">
        <v>24</v>
      </c>
      <c r="K74" t="s">
        <v>24</v>
      </c>
    </row>
    <row r="75" spans="1:11" x14ac:dyDescent="0.3">
      <c r="A75" t="s">
        <v>142</v>
      </c>
      <c r="B75" t="s">
        <v>18</v>
      </c>
      <c r="C75">
        <v>34860</v>
      </c>
      <c r="D75" s="1">
        <v>45839.646527777775</v>
      </c>
      <c r="E75" t="s">
        <v>13</v>
      </c>
      <c r="F75" t="s">
        <v>29</v>
      </c>
      <c r="G75" t="s">
        <v>15</v>
      </c>
      <c r="H75" t="s">
        <v>15</v>
      </c>
      <c r="I75" t="s">
        <v>25</v>
      </c>
      <c r="J75" t="s">
        <v>24</v>
      </c>
      <c r="K75" t="s">
        <v>15</v>
      </c>
    </row>
    <row r="76" spans="1:11" x14ac:dyDescent="0.3">
      <c r="A76" t="s">
        <v>143</v>
      </c>
      <c r="B76" t="s">
        <v>95</v>
      </c>
      <c r="C76">
        <v>78093</v>
      </c>
      <c r="D76" s="1">
        <v>45839.809027777781</v>
      </c>
      <c r="E76" t="s">
        <v>13</v>
      </c>
      <c r="F76" t="s">
        <v>38</v>
      </c>
      <c r="G76" t="s">
        <v>15</v>
      </c>
      <c r="H76" t="s">
        <v>15</v>
      </c>
      <c r="I76" t="s">
        <v>16</v>
      </c>
      <c r="J76" t="s">
        <v>15</v>
      </c>
      <c r="K76" t="s">
        <v>15</v>
      </c>
    </row>
    <row r="77" spans="1:11" x14ac:dyDescent="0.3">
      <c r="A77" t="s">
        <v>144</v>
      </c>
      <c r="B77" t="s">
        <v>109</v>
      </c>
      <c r="C77">
        <v>86852</v>
      </c>
      <c r="D77" s="1">
        <v>45839.691666666666</v>
      </c>
      <c r="E77" t="s">
        <v>93</v>
      </c>
      <c r="F77" t="s">
        <v>14</v>
      </c>
      <c r="G77" t="s">
        <v>24</v>
      </c>
      <c r="H77" t="s">
        <v>24</v>
      </c>
      <c r="I77" t="s">
        <v>20</v>
      </c>
      <c r="J77" t="s">
        <v>15</v>
      </c>
      <c r="K77" t="s">
        <v>15</v>
      </c>
    </row>
    <row r="78" spans="1:11" x14ac:dyDescent="0.3">
      <c r="A78" t="s">
        <v>145</v>
      </c>
      <c r="B78" t="s">
        <v>111</v>
      </c>
      <c r="C78">
        <v>76014</v>
      </c>
      <c r="D78" s="1">
        <v>45839.770833333336</v>
      </c>
      <c r="E78" t="s">
        <v>32</v>
      </c>
      <c r="F78" t="s">
        <v>57</v>
      </c>
      <c r="G78" t="s">
        <v>24</v>
      </c>
      <c r="H78" t="s">
        <v>24</v>
      </c>
      <c r="I78" t="s">
        <v>16</v>
      </c>
      <c r="J78" t="s">
        <v>15</v>
      </c>
      <c r="K78" t="s">
        <v>15</v>
      </c>
    </row>
    <row r="79" spans="1:11" x14ac:dyDescent="0.3">
      <c r="A79" t="s">
        <v>146</v>
      </c>
      <c r="B79" t="s">
        <v>139</v>
      </c>
      <c r="C79">
        <v>66009</v>
      </c>
      <c r="D79" s="1">
        <v>45839.754861111112</v>
      </c>
      <c r="E79" t="s">
        <v>93</v>
      </c>
      <c r="F79" t="s">
        <v>60</v>
      </c>
      <c r="G79" t="s">
        <v>24</v>
      </c>
      <c r="H79" t="s">
        <v>24</v>
      </c>
      <c r="I79" t="s">
        <v>25</v>
      </c>
      <c r="J79" t="s">
        <v>15</v>
      </c>
      <c r="K79" t="s">
        <v>15</v>
      </c>
    </row>
    <row r="80" spans="1:11" x14ac:dyDescent="0.3">
      <c r="A80" t="s">
        <v>147</v>
      </c>
      <c r="B80" t="s">
        <v>148</v>
      </c>
      <c r="C80">
        <v>9081</v>
      </c>
      <c r="D80" s="1">
        <v>45839.845833333333</v>
      </c>
      <c r="E80" t="s">
        <v>28</v>
      </c>
      <c r="F80" t="s">
        <v>14</v>
      </c>
      <c r="G80" t="s">
        <v>24</v>
      </c>
      <c r="H80" t="s">
        <v>24</v>
      </c>
      <c r="I80" t="s">
        <v>20</v>
      </c>
      <c r="J80" t="s">
        <v>24</v>
      </c>
      <c r="K80" t="s">
        <v>24</v>
      </c>
    </row>
    <row r="81" spans="1:11" x14ac:dyDescent="0.3">
      <c r="A81" t="s">
        <v>149</v>
      </c>
      <c r="B81" t="s">
        <v>117</v>
      </c>
      <c r="C81">
        <v>32371</v>
      </c>
      <c r="D81" s="1">
        <v>45839.822916666664</v>
      </c>
      <c r="E81" t="s">
        <v>32</v>
      </c>
      <c r="F81" t="s">
        <v>19</v>
      </c>
      <c r="G81" t="s">
        <v>24</v>
      </c>
      <c r="H81" t="s">
        <v>24</v>
      </c>
      <c r="I81" t="s">
        <v>20</v>
      </c>
      <c r="J81" t="s">
        <v>24</v>
      </c>
      <c r="K81" t="s">
        <v>24</v>
      </c>
    </row>
    <row r="82" spans="1:11" x14ac:dyDescent="0.3">
      <c r="A82" t="s">
        <v>150</v>
      </c>
      <c r="B82" t="s">
        <v>117</v>
      </c>
      <c r="C82">
        <v>68622</v>
      </c>
      <c r="D82" s="1">
        <v>45839.449305555558</v>
      </c>
      <c r="E82" t="s">
        <v>13</v>
      </c>
      <c r="F82" t="s">
        <v>14</v>
      </c>
      <c r="G82" t="s">
        <v>15</v>
      </c>
      <c r="H82" t="s">
        <v>15</v>
      </c>
      <c r="I82" t="s">
        <v>25</v>
      </c>
      <c r="J82" t="s">
        <v>15</v>
      </c>
      <c r="K82" t="s">
        <v>15</v>
      </c>
    </row>
    <row r="83" spans="1:11" x14ac:dyDescent="0.3">
      <c r="A83" t="s">
        <v>151</v>
      </c>
      <c r="B83" t="s">
        <v>95</v>
      </c>
      <c r="C83">
        <v>91815</v>
      </c>
      <c r="D83" s="1">
        <v>45839.572222222225</v>
      </c>
      <c r="E83" t="s">
        <v>13</v>
      </c>
      <c r="F83" t="s">
        <v>38</v>
      </c>
      <c r="G83" t="s">
        <v>15</v>
      </c>
      <c r="H83" t="s">
        <v>15</v>
      </c>
      <c r="I83" t="s">
        <v>20</v>
      </c>
      <c r="J83" t="s">
        <v>15</v>
      </c>
      <c r="K83" t="s">
        <v>15</v>
      </c>
    </row>
    <row r="84" spans="1:11" x14ac:dyDescent="0.3">
      <c r="A84" t="s">
        <v>152</v>
      </c>
      <c r="B84" t="s">
        <v>76</v>
      </c>
      <c r="C84">
        <v>34914</v>
      </c>
      <c r="D84" s="1">
        <v>45839.5625</v>
      </c>
      <c r="E84" t="s">
        <v>93</v>
      </c>
      <c r="F84" t="s">
        <v>41</v>
      </c>
      <c r="G84" t="s">
        <v>24</v>
      </c>
      <c r="H84" t="s">
        <v>24</v>
      </c>
      <c r="I84" t="s">
        <v>20</v>
      </c>
      <c r="J84" t="s">
        <v>24</v>
      </c>
      <c r="K84" t="s">
        <v>24</v>
      </c>
    </row>
    <row r="85" spans="1:11" x14ac:dyDescent="0.3">
      <c r="A85" t="s">
        <v>153</v>
      </c>
      <c r="B85" t="s">
        <v>154</v>
      </c>
      <c r="C85">
        <v>56726</v>
      </c>
      <c r="D85" s="1">
        <v>45839.458333333336</v>
      </c>
      <c r="E85" t="s">
        <v>13</v>
      </c>
      <c r="F85" t="s">
        <v>60</v>
      </c>
      <c r="G85" t="s">
        <v>15</v>
      </c>
      <c r="H85" t="s">
        <v>15</v>
      </c>
      <c r="I85" t="s">
        <v>16</v>
      </c>
      <c r="J85" t="s">
        <v>15</v>
      </c>
      <c r="K85" t="s">
        <v>15</v>
      </c>
    </row>
    <row r="86" spans="1:11" x14ac:dyDescent="0.3">
      <c r="A86" t="s">
        <v>155</v>
      </c>
      <c r="B86" t="s">
        <v>56</v>
      </c>
      <c r="C86">
        <v>75492</v>
      </c>
      <c r="D86" s="1">
        <v>45839.834722222222</v>
      </c>
      <c r="E86" t="s">
        <v>32</v>
      </c>
      <c r="F86" t="s">
        <v>41</v>
      </c>
      <c r="G86" t="s">
        <v>24</v>
      </c>
      <c r="H86" t="s">
        <v>24</v>
      </c>
      <c r="I86" t="s">
        <v>25</v>
      </c>
      <c r="J86" t="s">
        <v>15</v>
      </c>
      <c r="K86" t="s">
        <v>15</v>
      </c>
    </row>
    <row r="87" spans="1:11" x14ac:dyDescent="0.3">
      <c r="A87" t="s">
        <v>156</v>
      </c>
      <c r="B87" t="s">
        <v>50</v>
      </c>
      <c r="C87">
        <v>23062</v>
      </c>
      <c r="D87" s="1">
        <v>45839.668749999997</v>
      </c>
      <c r="E87" t="s">
        <v>40</v>
      </c>
      <c r="F87" t="s">
        <v>41</v>
      </c>
      <c r="G87" t="s">
        <v>15</v>
      </c>
      <c r="H87" t="s">
        <v>24</v>
      </c>
      <c r="I87" t="s">
        <v>16</v>
      </c>
      <c r="J87" t="s">
        <v>24</v>
      </c>
      <c r="K87" t="s">
        <v>24</v>
      </c>
    </row>
    <row r="88" spans="1:11" x14ac:dyDescent="0.3">
      <c r="A88" t="s">
        <v>157</v>
      </c>
      <c r="B88" t="s">
        <v>98</v>
      </c>
      <c r="C88">
        <v>83302</v>
      </c>
      <c r="D88" s="1">
        <v>45839.699305555558</v>
      </c>
      <c r="E88" t="s">
        <v>28</v>
      </c>
      <c r="F88" t="s">
        <v>38</v>
      </c>
      <c r="G88" t="s">
        <v>24</v>
      </c>
      <c r="H88" t="s">
        <v>24</v>
      </c>
      <c r="I88" t="s">
        <v>20</v>
      </c>
      <c r="J88" t="s">
        <v>15</v>
      </c>
      <c r="K88" t="s">
        <v>15</v>
      </c>
    </row>
    <row r="89" spans="1:11" x14ac:dyDescent="0.3">
      <c r="A89" t="s">
        <v>158</v>
      </c>
      <c r="B89" t="s">
        <v>79</v>
      </c>
      <c r="C89">
        <v>87935</v>
      </c>
      <c r="D89" s="1">
        <v>45839.148611111108</v>
      </c>
      <c r="E89" t="s">
        <v>93</v>
      </c>
      <c r="F89" t="s">
        <v>57</v>
      </c>
      <c r="G89" t="s">
        <v>24</v>
      </c>
      <c r="H89" t="s">
        <v>24</v>
      </c>
      <c r="I89" t="s">
        <v>20</v>
      </c>
      <c r="J89" t="s">
        <v>15</v>
      </c>
      <c r="K89" t="s">
        <v>15</v>
      </c>
    </row>
    <row r="90" spans="1:11" x14ac:dyDescent="0.3">
      <c r="A90" t="s">
        <v>159</v>
      </c>
      <c r="B90" t="s">
        <v>137</v>
      </c>
      <c r="C90">
        <v>86946</v>
      </c>
      <c r="D90" s="1">
        <v>45839.569444444445</v>
      </c>
      <c r="E90" t="s">
        <v>32</v>
      </c>
      <c r="F90" t="s">
        <v>38</v>
      </c>
      <c r="G90" t="s">
        <v>24</v>
      </c>
      <c r="H90" t="s">
        <v>24</v>
      </c>
      <c r="I90" t="s">
        <v>16</v>
      </c>
      <c r="J90" t="s">
        <v>15</v>
      </c>
      <c r="K90" t="s">
        <v>15</v>
      </c>
    </row>
    <row r="91" spans="1:11" x14ac:dyDescent="0.3">
      <c r="A91" t="s">
        <v>160</v>
      </c>
      <c r="B91" t="s">
        <v>79</v>
      </c>
      <c r="C91">
        <v>15294</v>
      </c>
      <c r="D91" s="1">
        <v>45839.574305555558</v>
      </c>
      <c r="E91" t="s">
        <v>32</v>
      </c>
      <c r="F91" t="s">
        <v>38</v>
      </c>
      <c r="G91" t="s">
        <v>24</v>
      </c>
      <c r="H91" t="s">
        <v>24</v>
      </c>
      <c r="I91" t="s">
        <v>20</v>
      </c>
      <c r="J91" t="s">
        <v>24</v>
      </c>
      <c r="K91" t="s">
        <v>24</v>
      </c>
    </row>
    <row r="92" spans="1:11" x14ac:dyDescent="0.3">
      <c r="A92" t="s">
        <v>161</v>
      </c>
      <c r="B92" t="s">
        <v>67</v>
      </c>
      <c r="C92">
        <v>47519</v>
      </c>
      <c r="D92" s="1">
        <v>45839.885416666664</v>
      </c>
      <c r="E92" t="s">
        <v>40</v>
      </c>
      <c r="F92" t="s">
        <v>38</v>
      </c>
      <c r="G92" t="s">
        <v>15</v>
      </c>
      <c r="H92" t="s">
        <v>24</v>
      </c>
      <c r="I92" t="s">
        <v>16</v>
      </c>
      <c r="J92" t="s">
        <v>24</v>
      </c>
      <c r="K92" t="s">
        <v>24</v>
      </c>
    </row>
    <row r="93" spans="1:11" x14ac:dyDescent="0.3">
      <c r="A93" t="s">
        <v>162</v>
      </c>
      <c r="B93" t="s">
        <v>109</v>
      </c>
      <c r="C93">
        <v>17272</v>
      </c>
      <c r="D93" s="1">
        <v>45839.40902777778</v>
      </c>
      <c r="E93" t="s">
        <v>40</v>
      </c>
      <c r="F93" t="s">
        <v>38</v>
      </c>
      <c r="G93" t="s">
        <v>15</v>
      </c>
      <c r="H93" t="s">
        <v>24</v>
      </c>
      <c r="I93" t="s">
        <v>16</v>
      </c>
      <c r="J93" t="s">
        <v>15</v>
      </c>
      <c r="K93" t="s">
        <v>24</v>
      </c>
    </row>
    <row r="94" spans="1:11" x14ac:dyDescent="0.3">
      <c r="A94" t="s">
        <v>163</v>
      </c>
      <c r="B94" t="s">
        <v>50</v>
      </c>
      <c r="C94">
        <v>9608</v>
      </c>
      <c r="D94" s="1">
        <v>45839.013194444444</v>
      </c>
      <c r="E94" t="s">
        <v>40</v>
      </c>
      <c r="F94" t="s">
        <v>19</v>
      </c>
      <c r="G94" t="s">
        <v>15</v>
      </c>
      <c r="H94" t="s">
        <v>24</v>
      </c>
      <c r="I94" t="s">
        <v>16</v>
      </c>
      <c r="J94" t="s">
        <v>15</v>
      </c>
      <c r="K94" t="s">
        <v>15</v>
      </c>
    </row>
    <row r="95" spans="1:11" x14ac:dyDescent="0.3">
      <c r="A95" t="s">
        <v>164</v>
      </c>
      <c r="B95" t="s">
        <v>165</v>
      </c>
      <c r="C95">
        <v>34860</v>
      </c>
      <c r="D95" s="1">
        <v>45839.188194444447</v>
      </c>
      <c r="E95" t="s">
        <v>46</v>
      </c>
      <c r="F95" t="s">
        <v>19</v>
      </c>
      <c r="G95" t="s">
        <v>15</v>
      </c>
      <c r="H95" t="s">
        <v>15</v>
      </c>
      <c r="I95" t="s">
        <v>16</v>
      </c>
      <c r="J95" t="s">
        <v>15</v>
      </c>
      <c r="K95" t="s">
        <v>15</v>
      </c>
    </row>
    <row r="96" spans="1:11" x14ac:dyDescent="0.3">
      <c r="A96" t="s">
        <v>166</v>
      </c>
      <c r="B96" t="s">
        <v>12</v>
      </c>
      <c r="C96">
        <v>79906</v>
      </c>
      <c r="D96" s="1">
        <v>45839.340277777781</v>
      </c>
      <c r="E96" t="s">
        <v>93</v>
      </c>
      <c r="F96" t="s">
        <v>41</v>
      </c>
      <c r="G96" t="s">
        <v>24</v>
      </c>
      <c r="H96" t="s">
        <v>24</v>
      </c>
      <c r="I96" t="s">
        <v>25</v>
      </c>
      <c r="J96" t="s">
        <v>15</v>
      </c>
      <c r="K96" t="s">
        <v>15</v>
      </c>
    </row>
    <row r="97" spans="1:11" x14ac:dyDescent="0.3">
      <c r="A97" t="s">
        <v>167</v>
      </c>
      <c r="B97" t="s">
        <v>45</v>
      </c>
      <c r="C97">
        <v>57533</v>
      </c>
      <c r="D97" s="1">
        <v>45839.772222222222</v>
      </c>
      <c r="E97" t="s">
        <v>13</v>
      </c>
      <c r="F97" t="s">
        <v>60</v>
      </c>
      <c r="G97" t="s">
        <v>15</v>
      </c>
      <c r="H97" t="s">
        <v>15</v>
      </c>
      <c r="I97" t="s">
        <v>25</v>
      </c>
      <c r="J97" t="s">
        <v>24</v>
      </c>
      <c r="K97" t="s">
        <v>15</v>
      </c>
    </row>
    <row r="98" spans="1:11" x14ac:dyDescent="0.3">
      <c r="A98" t="s">
        <v>168</v>
      </c>
      <c r="B98" t="s">
        <v>83</v>
      </c>
      <c r="C98">
        <v>12317</v>
      </c>
      <c r="D98" s="1">
        <v>45839.319444444445</v>
      </c>
      <c r="E98" t="s">
        <v>28</v>
      </c>
      <c r="F98" t="s">
        <v>38</v>
      </c>
      <c r="G98" t="s">
        <v>24</v>
      </c>
      <c r="H98" t="s">
        <v>24</v>
      </c>
      <c r="I98" t="s">
        <v>16</v>
      </c>
      <c r="J98" t="s">
        <v>24</v>
      </c>
      <c r="K98" t="s">
        <v>24</v>
      </c>
    </row>
    <row r="99" spans="1:11" x14ac:dyDescent="0.3">
      <c r="A99" t="s">
        <v>169</v>
      </c>
      <c r="B99" t="s">
        <v>170</v>
      </c>
      <c r="C99">
        <v>65423</v>
      </c>
      <c r="D99" s="1">
        <v>45839.414583333331</v>
      </c>
      <c r="E99" t="s">
        <v>13</v>
      </c>
      <c r="F99" t="s">
        <v>29</v>
      </c>
      <c r="G99" t="s">
        <v>15</v>
      </c>
      <c r="H99" t="s">
        <v>15</v>
      </c>
      <c r="I99" t="s">
        <v>20</v>
      </c>
      <c r="J99" t="s">
        <v>24</v>
      </c>
      <c r="K99" t="s">
        <v>15</v>
      </c>
    </row>
    <row r="100" spans="1:11" x14ac:dyDescent="0.3">
      <c r="A100" t="s">
        <v>171</v>
      </c>
      <c r="B100" t="s">
        <v>95</v>
      </c>
      <c r="C100">
        <v>87051</v>
      </c>
      <c r="D100" s="1">
        <v>45839.147222222222</v>
      </c>
      <c r="E100" t="s">
        <v>93</v>
      </c>
      <c r="F100" t="s">
        <v>41</v>
      </c>
      <c r="G100" t="s">
        <v>24</v>
      </c>
      <c r="H100" t="s">
        <v>24</v>
      </c>
      <c r="I100" t="s">
        <v>16</v>
      </c>
      <c r="J100" t="s">
        <v>24</v>
      </c>
      <c r="K100" t="s">
        <v>15</v>
      </c>
    </row>
    <row r="101" spans="1:11" x14ac:dyDescent="0.3">
      <c r="A101" t="s">
        <v>172</v>
      </c>
      <c r="B101" t="s">
        <v>173</v>
      </c>
      <c r="C101">
        <v>72612</v>
      </c>
      <c r="D101" s="1">
        <v>45839.220833333333</v>
      </c>
      <c r="E101" t="s">
        <v>13</v>
      </c>
      <c r="F101" t="s">
        <v>41</v>
      </c>
      <c r="G101" t="s">
        <v>15</v>
      </c>
      <c r="H101" t="s">
        <v>15</v>
      </c>
      <c r="I101" t="s">
        <v>25</v>
      </c>
      <c r="J101" t="s">
        <v>15</v>
      </c>
      <c r="K101" t="s">
        <v>15</v>
      </c>
    </row>
    <row r="102" spans="1:11" x14ac:dyDescent="0.3">
      <c r="A102" t="s">
        <v>174</v>
      </c>
      <c r="B102" t="s">
        <v>175</v>
      </c>
      <c r="C102">
        <v>26785</v>
      </c>
      <c r="D102" s="1">
        <v>45839.977083333331</v>
      </c>
      <c r="E102" t="s">
        <v>13</v>
      </c>
      <c r="F102" t="s">
        <v>38</v>
      </c>
      <c r="G102" t="s">
        <v>15</v>
      </c>
      <c r="H102" t="s">
        <v>15</v>
      </c>
      <c r="I102" t="s">
        <v>20</v>
      </c>
      <c r="J102" t="s">
        <v>24</v>
      </c>
      <c r="K102" t="s">
        <v>15</v>
      </c>
    </row>
    <row r="103" spans="1:11" x14ac:dyDescent="0.3">
      <c r="A103" t="s">
        <v>176</v>
      </c>
      <c r="B103" t="s">
        <v>76</v>
      </c>
      <c r="C103">
        <v>59971</v>
      </c>
      <c r="D103" s="1">
        <v>45839.783333333333</v>
      </c>
      <c r="E103" t="s">
        <v>93</v>
      </c>
      <c r="F103" t="s">
        <v>29</v>
      </c>
      <c r="G103" t="s">
        <v>24</v>
      </c>
      <c r="H103" t="s">
        <v>24</v>
      </c>
      <c r="I103" t="s">
        <v>16</v>
      </c>
      <c r="J103" t="s">
        <v>24</v>
      </c>
      <c r="K103" t="s">
        <v>15</v>
      </c>
    </row>
    <row r="104" spans="1:11" x14ac:dyDescent="0.3">
      <c r="A104" t="s">
        <v>177</v>
      </c>
      <c r="B104" t="s">
        <v>111</v>
      </c>
      <c r="C104">
        <v>12197</v>
      </c>
      <c r="D104" s="1">
        <v>45839.902083333334</v>
      </c>
      <c r="E104" t="s">
        <v>48</v>
      </c>
      <c r="F104" t="s">
        <v>41</v>
      </c>
      <c r="G104" t="s">
        <v>15</v>
      </c>
      <c r="H104" t="s">
        <v>15</v>
      </c>
      <c r="I104" t="s">
        <v>16</v>
      </c>
      <c r="J104" t="s">
        <v>15</v>
      </c>
      <c r="K104" t="s">
        <v>15</v>
      </c>
    </row>
    <row r="105" spans="1:11" x14ac:dyDescent="0.3">
      <c r="A105" t="s">
        <v>178</v>
      </c>
      <c r="B105" t="s">
        <v>165</v>
      </c>
      <c r="C105">
        <v>97918</v>
      </c>
      <c r="D105" s="1">
        <v>45839.193749999999</v>
      </c>
      <c r="E105" t="s">
        <v>28</v>
      </c>
      <c r="F105" t="s">
        <v>41</v>
      </c>
      <c r="G105" t="s">
        <v>24</v>
      </c>
      <c r="H105" t="s">
        <v>24</v>
      </c>
      <c r="I105" t="s">
        <v>20</v>
      </c>
      <c r="J105" t="s">
        <v>15</v>
      </c>
      <c r="K105" t="s">
        <v>15</v>
      </c>
    </row>
    <row r="106" spans="1:11" x14ac:dyDescent="0.3">
      <c r="A106" t="s">
        <v>179</v>
      </c>
      <c r="B106" t="s">
        <v>165</v>
      </c>
      <c r="C106">
        <v>35118</v>
      </c>
      <c r="D106" s="1">
        <v>45839.003472222219</v>
      </c>
      <c r="E106" t="s">
        <v>13</v>
      </c>
      <c r="F106" t="s">
        <v>41</v>
      </c>
      <c r="G106" t="s">
        <v>15</v>
      </c>
      <c r="H106" t="s">
        <v>15</v>
      </c>
      <c r="I106" t="s">
        <v>25</v>
      </c>
      <c r="J106" t="s">
        <v>15</v>
      </c>
      <c r="K106" t="s">
        <v>15</v>
      </c>
    </row>
    <row r="107" spans="1:11" x14ac:dyDescent="0.3">
      <c r="A107" t="s">
        <v>180</v>
      </c>
      <c r="B107" t="s">
        <v>37</v>
      </c>
      <c r="C107">
        <v>64278</v>
      </c>
      <c r="D107" s="1">
        <v>45839.211111111108</v>
      </c>
      <c r="E107" t="s">
        <v>40</v>
      </c>
      <c r="F107" t="s">
        <v>38</v>
      </c>
      <c r="G107" t="s">
        <v>15</v>
      </c>
      <c r="H107" t="s">
        <v>24</v>
      </c>
      <c r="I107" t="s">
        <v>20</v>
      </c>
      <c r="J107" t="s">
        <v>15</v>
      </c>
      <c r="K107" t="s">
        <v>15</v>
      </c>
    </row>
    <row r="108" spans="1:11" x14ac:dyDescent="0.3">
      <c r="A108" t="s">
        <v>181</v>
      </c>
      <c r="B108" t="s">
        <v>70</v>
      </c>
      <c r="C108">
        <v>17246</v>
      </c>
      <c r="D108" s="1">
        <v>45839.905555555553</v>
      </c>
      <c r="E108" t="s">
        <v>13</v>
      </c>
      <c r="F108" t="s">
        <v>33</v>
      </c>
      <c r="G108" t="s">
        <v>15</v>
      </c>
      <c r="H108" t="s">
        <v>15</v>
      </c>
      <c r="I108" t="s">
        <v>25</v>
      </c>
      <c r="J108" t="s">
        <v>15</v>
      </c>
      <c r="K108" t="s">
        <v>15</v>
      </c>
    </row>
    <row r="109" spans="1:11" x14ac:dyDescent="0.3">
      <c r="A109" t="s">
        <v>182</v>
      </c>
      <c r="B109" t="s">
        <v>183</v>
      </c>
      <c r="C109">
        <v>56157</v>
      </c>
      <c r="D109" s="1">
        <v>45839.797222222223</v>
      </c>
      <c r="E109" t="s">
        <v>32</v>
      </c>
      <c r="F109" t="s">
        <v>19</v>
      </c>
      <c r="G109" t="s">
        <v>24</v>
      </c>
      <c r="H109" t="s">
        <v>24</v>
      </c>
      <c r="I109" t="s">
        <v>16</v>
      </c>
      <c r="J109" t="s">
        <v>24</v>
      </c>
      <c r="K109" t="s">
        <v>15</v>
      </c>
    </row>
    <row r="110" spans="1:11" x14ac:dyDescent="0.3">
      <c r="A110" t="s">
        <v>184</v>
      </c>
      <c r="B110" t="s">
        <v>50</v>
      </c>
      <c r="C110">
        <v>71328</v>
      </c>
      <c r="D110" s="1">
        <v>45839.536111111112</v>
      </c>
      <c r="E110" t="s">
        <v>40</v>
      </c>
      <c r="F110" t="s">
        <v>57</v>
      </c>
      <c r="G110" t="s">
        <v>15</v>
      </c>
      <c r="H110" t="s">
        <v>24</v>
      </c>
      <c r="I110" t="s">
        <v>16</v>
      </c>
      <c r="J110" t="s">
        <v>24</v>
      </c>
      <c r="K110" t="s">
        <v>15</v>
      </c>
    </row>
    <row r="111" spans="1:11" x14ac:dyDescent="0.3">
      <c r="A111" t="s">
        <v>185</v>
      </c>
      <c r="B111" t="s">
        <v>113</v>
      </c>
      <c r="C111">
        <v>19636</v>
      </c>
      <c r="D111" s="1">
        <v>45839.775694444441</v>
      </c>
      <c r="E111" t="s">
        <v>32</v>
      </c>
      <c r="F111" t="s">
        <v>57</v>
      </c>
      <c r="G111" t="s">
        <v>24</v>
      </c>
      <c r="H111" t="s">
        <v>24</v>
      </c>
      <c r="I111" t="s">
        <v>25</v>
      </c>
      <c r="J111" t="s">
        <v>24</v>
      </c>
      <c r="K111" t="s">
        <v>24</v>
      </c>
    </row>
    <row r="112" spans="1:11" x14ac:dyDescent="0.3">
      <c r="A112" t="s">
        <v>186</v>
      </c>
      <c r="B112" t="s">
        <v>76</v>
      </c>
      <c r="C112">
        <v>75046</v>
      </c>
      <c r="D112" s="1">
        <v>45839.544444444444</v>
      </c>
      <c r="E112" t="s">
        <v>23</v>
      </c>
      <c r="F112" t="s">
        <v>29</v>
      </c>
      <c r="G112" t="s">
        <v>24</v>
      </c>
      <c r="H112" t="s">
        <v>24</v>
      </c>
      <c r="I112" t="s">
        <v>16</v>
      </c>
      <c r="J112" t="s">
        <v>15</v>
      </c>
      <c r="K112" t="s">
        <v>15</v>
      </c>
    </row>
    <row r="113" spans="1:11" x14ac:dyDescent="0.3">
      <c r="A113" t="s">
        <v>187</v>
      </c>
      <c r="B113" t="s">
        <v>98</v>
      </c>
      <c r="C113">
        <v>16804</v>
      </c>
      <c r="D113" s="1">
        <v>45839.059027777781</v>
      </c>
      <c r="E113" t="s">
        <v>13</v>
      </c>
      <c r="F113" t="s">
        <v>57</v>
      </c>
      <c r="G113" t="s">
        <v>15</v>
      </c>
      <c r="H113" t="s">
        <v>15</v>
      </c>
      <c r="I113" t="s">
        <v>16</v>
      </c>
      <c r="J113" t="s">
        <v>24</v>
      </c>
      <c r="K113" t="s">
        <v>15</v>
      </c>
    </row>
    <row r="114" spans="1:11" x14ac:dyDescent="0.3">
      <c r="A114" t="s">
        <v>188</v>
      </c>
      <c r="B114" t="s">
        <v>35</v>
      </c>
      <c r="C114">
        <v>89499</v>
      </c>
      <c r="D114" s="1">
        <v>45839.354861111111</v>
      </c>
      <c r="E114" t="s">
        <v>28</v>
      </c>
      <c r="F114" t="s">
        <v>57</v>
      </c>
      <c r="G114" t="s">
        <v>24</v>
      </c>
      <c r="H114" t="s">
        <v>24</v>
      </c>
      <c r="I114" t="s">
        <v>25</v>
      </c>
      <c r="J114" t="s">
        <v>24</v>
      </c>
      <c r="K114" t="s">
        <v>15</v>
      </c>
    </row>
    <row r="115" spans="1:11" x14ac:dyDescent="0.3">
      <c r="A115" t="s">
        <v>189</v>
      </c>
      <c r="B115" t="s">
        <v>83</v>
      </c>
      <c r="C115">
        <v>81451</v>
      </c>
      <c r="D115" s="1">
        <v>45839.219444444447</v>
      </c>
      <c r="E115" t="s">
        <v>23</v>
      </c>
      <c r="F115" t="s">
        <v>33</v>
      </c>
      <c r="G115" t="s">
        <v>24</v>
      </c>
      <c r="H115" t="s">
        <v>24</v>
      </c>
      <c r="I115" t="s">
        <v>16</v>
      </c>
      <c r="J115" t="s">
        <v>24</v>
      </c>
      <c r="K115" t="s">
        <v>15</v>
      </c>
    </row>
    <row r="116" spans="1:11" x14ac:dyDescent="0.3">
      <c r="A116" t="s">
        <v>190</v>
      </c>
      <c r="B116" t="s">
        <v>139</v>
      </c>
      <c r="C116">
        <v>92535</v>
      </c>
      <c r="D116" s="1">
        <v>45839.541666666664</v>
      </c>
      <c r="E116" t="s">
        <v>48</v>
      </c>
      <c r="F116" t="s">
        <v>33</v>
      </c>
      <c r="G116" t="s">
        <v>15</v>
      </c>
      <c r="H116" t="s">
        <v>15</v>
      </c>
      <c r="I116" t="s">
        <v>20</v>
      </c>
      <c r="J116" t="s">
        <v>24</v>
      </c>
      <c r="K116" t="s">
        <v>15</v>
      </c>
    </row>
    <row r="117" spans="1:11" x14ac:dyDescent="0.3">
      <c r="A117" t="s">
        <v>191</v>
      </c>
      <c r="B117" t="s">
        <v>31</v>
      </c>
      <c r="C117">
        <v>23609</v>
      </c>
      <c r="D117" s="1">
        <v>45839.472222222219</v>
      </c>
      <c r="E117" t="s">
        <v>48</v>
      </c>
      <c r="F117" t="s">
        <v>14</v>
      </c>
      <c r="G117" t="s">
        <v>15</v>
      </c>
      <c r="H117" t="s">
        <v>15</v>
      </c>
      <c r="I117" t="s">
        <v>20</v>
      </c>
      <c r="J117" t="s">
        <v>15</v>
      </c>
      <c r="K117" t="s">
        <v>15</v>
      </c>
    </row>
    <row r="118" spans="1:11" x14ac:dyDescent="0.3">
      <c r="A118" t="s">
        <v>192</v>
      </c>
      <c r="B118" t="s">
        <v>85</v>
      </c>
      <c r="C118">
        <v>65936</v>
      </c>
      <c r="D118" s="1">
        <v>45839.838888888888</v>
      </c>
      <c r="E118" t="s">
        <v>46</v>
      </c>
      <c r="F118" t="s">
        <v>19</v>
      </c>
      <c r="G118" t="s">
        <v>15</v>
      </c>
      <c r="H118" t="s">
        <v>15</v>
      </c>
      <c r="I118" t="s">
        <v>20</v>
      </c>
      <c r="J118" t="s">
        <v>15</v>
      </c>
      <c r="K118" t="s">
        <v>15</v>
      </c>
    </row>
    <row r="119" spans="1:11" x14ac:dyDescent="0.3">
      <c r="A119" t="s">
        <v>193</v>
      </c>
      <c r="B119" t="s">
        <v>113</v>
      </c>
      <c r="C119">
        <v>14268</v>
      </c>
      <c r="D119" s="1">
        <v>45839.543749999997</v>
      </c>
      <c r="E119" t="s">
        <v>32</v>
      </c>
      <c r="F119" t="s">
        <v>38</v>
      </c>
      <c r="G119" t="s">
        <v>24</v>
      </c>
      <c r="H119" t="s">
        <v>24</v>
      </c>
      <c r="I119" t="s">
        <v>16</v>
      </c>
      <c r="J119" t="s">
        <v>24</v>
      </c>
      <c r="K119" t="s">
        <v>24</v>
      </c>
    </row>
    <row r="120" spans="1:11" x14ac:dyDescent="0.3">
      <c r="A120" t="s">
        <v>194</v>
      </c>
      <c r="B120" t="s">
        <v>90</v>
      </c>
      <c r="C120">
        <v>2111</v>
      </c>
      <c r="D120" s="1">
        <v>45839.204861111109</v>
      </c>
      <c r="E120" t="s">
        <v>48</v>
      </c>
      <c r="F120" t="s">
        <v>33</v>
      </c>
      <c r="G120" t="s">
        <v>15</v>
      </c>
      <c r="H120" t="s">
        <v>15</v>
      </c>
      <c r="I120" t="s">
        <v>16</v>
      </c>
      <c r="J120" t="s">
        <v>15</v>
      </c>
      <c r="K120" t="s">
        <v>15</v>
      </c>
    </row>
    <row r="121" spans="1:11" x14ac:dyDescent="0.3">
      <c r="A121" t="s">
        <v>195</v>
      </c>
      <c r="B121" t="s">
        <v>131</v>
      </c>
      <c r="C121">
        <v>44475</v>
      </c>
      <c r="D121" s="1">
        <v>45839.886111111111</v>
      </c>
      <c r="E121" t="s">
        <v>48</v>
      </c>
      <c r="F121" t="s">
        <v>19</v>
      </c>
      <c r="G121" t="s">
        <v>15</v>
      </c>
      <c r="H121" t="s">
        <v>15</v>
      </c>
      <c r="I121" t="s">
        <v>20</v>
      </c>
      <c r="J121" t="s">
        <v>24</v>
      </c>
      <c r="K121" t="s">
        <v>15</v>
      </c>
    </row>
    <row r="122" spans="1:11" x14ac:dyDescent="0.3">
      <c r="A122" t="s">
        <v>196</v>
      </c>
      <c r="B122" t="s">
        <v>22</v>
      </c>
      <c r="C122">
        <v>49908</v>
      </c>
      <c r="D122" s="1">
        <v>45839.45</v>
      </c>
      <c r="E122" t="s">
        <v>40</v>
      </c>
      <c r="F122" t="s">
        <v>60</v>
      </c>
      <c r="G122" t="s">
        <v>15</v>
      </c>
      <c r="H122" t="s">
        <v>24</v>
      </c>
      <c r="I122" t="s">
        <v>25</v>
      </c>
      <c r="J122" t="s">
        <v>24</v>
      </c>
      <c r="K122" t="s">
        <v>24</v>
      </c>
    </row>
    <row r="123" spans="1:11" x14ac:dyDescent="0.3">
      <c r="A123" t="s">
        <v>197</v>
      </c>
      <c r="B123" t="s">
        <v>12</v>
      </c>
      <c r="C123">
        <v>89805</v>
      </c>
      <c r="D123" s="1">
        <v>45839.408333333333</v>
      </c>
      <c r="E123" t="s">
        <v>23</v>
      </c>
      <c r="F123" t="s">
        <v>19</v>
      </c>
      <c r="G123" t="s">
        <v>24</v>
      </c>
      <c r="H123" t="s">
        <v>24</v>
      </c>
      <c r="I123" t="s">
        <v>20</v>
      </c>
      <c r="J123" t="s">
        <v>24</v>
      </c>
      <c r="K123" t="s">
        <v>15</v>
      </c>
    </row>
    <row r="124" spans="1:11" x14ac:dyDescent="0.3">
      <c r="A124" t="s">
        <v>198</v>
      </c>
      <c r="B124" t="s">
        <v>90</v>
      </c>
      <c r="C124">
        <v>45930</v>
      </c>
      <c r="D124" s="1">
        <v>45839.434027777781</v>
      </c>
      <c r="E124" t="s">
        <v>23</v>
      </c>
      <c r="F124" t="s">
        <v>14</v>
      </c>
      <c r="G124" t="s">
        <v>24</v>
      </c>
      <c r="H124" t="s">
        <v>24</v>
      </c>
      <c r="I124" t="s">
        <v>16</v>
      </c>
      <c r="J124" t="s">
        <v>24</v>
      </c>
      <c r="K124" t="s">
        <v>15</v>
      </c>
    </row>
    <row r="125" spans="1:11" x14ac:dyDescent="0.3">
      <c r="A125" t="s">
        <v>199</v>
      </c>
      <c r="B125" t="s">
        <v>200</v>
      </c>
      <c r="C125">
        <v>43125</v>
      </c>
      <c r="D125" s="1">
        <v>45839.395833333336</v>
      </c>
      <c r="E125" t="s">
        <v>28</v>
      </c>
      <c r="F125" t="s">
        <v>41</v>
      </c>
      <c r="G125" t="s">
        <v>24</v>
      </c>
      <c r="H125" t="s">
        <v>24</v>
      </c>
      <c r="I125" t="s">
        <v>20</v>
      </c>
      <c r="J125" t="s">
        <v>24</v>
      </c>
      <c r="K125" t="s">
        <v>24</v>
      </c>
    </row>
    <row r="126" spans="1:11" x14ac:dyDescent="0.3">
      <c r="A126" t="s">
        <v>201</v>
      </c>
      <c r="B126" t="s">
        <v>200</v>
      </c>
      <c r="C126">
        <v>89165</v>
      </c>
      <c r="D126" s="1">
        <v>45839.762499999997</v>
      </c>
      <c r="E126" t="s">
        <v>46</v>
      </c>
      <c r="F126" t="s">
        <v>60</v>
      </c>
      <c r="G126" t="s">
        <v>15</v>
      </c>
      <c r="H126" t="s">
        <v>15</v>
      </c>
      <c r="I126" t="s">
        <v>16</v>
      </c>
      <c r="J126" t="s">
        <v>24</v>
      </c>
      <c r="K126" t="s">
        <v>15</v>
      </c>
    </row>
    <row r="127" spans="1:11" x14ac:dyDescent="0.3">
      <c r="A127" t="s">
        <v>202</v>
      </c>
      <c r="B127" t="s">
        <v>131</v>
      </c>
      <c r="C127">
        <v>23505</v>
      </c>
      <c r="D127" s="1">
        <v>45839.825694444444</v>
      </c>
      <c r="E127" t="s">
        <v>13</v>
      </c>
      <c r="F127" t="s">
        <v>60</v>
      </c>
      <c r="G127" t="s">
        <v>15</v>
      </c>
      <c r="H127" t="s">
        <v>15</v>
      </c>
      <c r="I127" t="s">
        <v>16</v>
      </c>
      <c r="J127" t="s">
        <v>15</v>
      </c>
      <c r="K127" t="s">
        <v>15</v>
      </c>
    </row>
    <row r="128" spans="1:11" x14ac:dyDescent="0.3">
      <c r="A128" t="s">
        <v>203</v>
      </c>
      <c r="B128" t="s">
        <v>54</v>
      </c>
      <c r="C128">
        <v>95591</v>
      </c>
      <c r="D128" s="1">
        <v>45839.445833333331</v>
      </c>
      <c r="E128" t="s">
        <v>48</v>
      </c>
      <c r="F128" t="s">
        <v>19</v>
      </c>
      <c r="G128" t="s">
        <v>15</v>
      </c>
      <c r="H128" t="s">
        <v>15</v>
      </c>
      <c r="I128" t="s">
        <v>20</v>
      </c>
      <c r="J128" t="s">
        <v>24</v>
      </c>
      <c r="K128" t="s">
        <v>15</v>
      </c>
    </row>
    <row r="129" spans="1:11" x14ac:dyDescent="0.3">
      <c r="A129" t="s">
        <v>204</v>
      </c>
      <c r="B129" t="s">
        <v>205</v>
      </c>
      <c r="C129">
        <v>33486</v>
      </c>
      <c r="D129" s="1">
        <v>45839.0625</v>
      </c>
      <c r="E129" t="s">
        <v>48</v>
      </c>
      <c r="F129" t="s">
        <v>60</v>
      </c>
      <c r="G129" t="s">
        <v>15</v>
      </c>
      <c r="H129" t="s">
        <v>15</v>
      </c>
      <c r="I129" t="s">
        <v>25</v>
      </c>
      <c r="J129" t="s">
        <v>24</v>
      </c>
      <c r="K129" t="s">
        <v>15</v>
      </c>
    </row>
    <row r="130" spans="1:11" x14ac:dyDescent="0.3">
      <c r="A130" t="s">
        <v>206</v>
      </c>
      <c r="B130" t="s">
        <v>50</v>
      </c>
      <c r="C130">
        <v>83166</v>
      </c>
      <c r="D130" s="1">
        <v>45839.142361111109</v>
      </c>
      <c r="E130" t="s">
        <v>40</v>
      </c>
      <c r="F130" t="s">
        <v>33</v>
      </c>
      <c r="G130" t="s">
        <v>15</v>
      </c>
      <c r="H130" t="s">
        <v>24</v>
      </c>
      <c r="I130" t="s">
        <v>25</v>
      </c>
      <c r="J130" t="s">
        <v>15</v>
      </c>
      <c r="K130" t="s">
        <v>15</v>
      </c>
    </row>
    <row r="131" spans="1:11" x14ac:dyDescent="0.3">
      <c r="A131" t="s">
        <v>207</v>
      </c>
      <c r="B131" t="s">
        <v>31</v>
      </c>
      <c r="C131">
        <v>6128</v>
      </c>
      <c r="D131" s="1">
        <v>45839.461111111108</v>
      </c>
      <c r="E131" t="s">
        <v>32</v>
      </c>
      <c r="F131" t="s">
        <v>41</v>
      </c>
      <c r="G131" t="s">
        <v>24</v>
      </c>
      <c r="H131" t="s">
        <v>24</v>
      </c>
      <c r="I131" t="s">
        <v>20</v>
      </c>
      <c r="J131" t="s">
        <v>24</v>
      </c>
      <c r="K131" t="s">
        <v>24</v>
      </c>
    </row>
    <row r="132" spans="1:11" x14ac:dyDescent="0.3">
      <c r="A132" t="s">
        <v>208</v>
      </c>
      <c r="B132" t="s">
        <v>170</v>
      </c>
      <c r="C132">
        <v>32107</v>
      </c>
      <c r="D132" s="1">
        <v>45839.754861111112</v>
      </c>
      <c r="E132" t="s">
        <v>48</v>
      </c>
      <c r="F132" t="s">
        <v>33</v>
      </c>
      <c r="G132" t="s">
        <v>15</v>
      </c>
      <c r="H132" t="s">
        <v>15</v>
      </c>
      <c r="I132" t="s">
        <v>16</v>
      </c>
      <c r="J132" t="s">
        <v>15</v>
      </c>
      <c r="K132" t="s">
        <v>15</v>
      </c>
    </row>
    <row r="133" spans="1:11" x14ac:dyDescent="0.3">
      <c r="A133" t="s">
        <v>209</v>
      </c>
      <c r="B133" t="s">
        <v>22</v>
      </c>
      <c r="C133">
        <v>90127</v>
      </c>
      <c r="D133" s="1">
        <v>45839.953472222223</v>
      </c>
      <c r="E133" t="s">
        <v>23</v>
      </c>
      <c r="F133" t="s">
        <v>57</v>
      </c>
      <c r="G133" t="s">
        <v>24</v>
      </c>
      <c r="H133" t="s">
        <v>24</v>
      </c>
      <c r="I133" t="s">
        <v>20</v>
      </c>
      <c r="J133" t="s">
        <v>15</v>
      </c>
      <c r="K133" t="s">
        <v>15</v>
      </c>
    </row>
    <row r="134" spans="1:11" x14ac:dyDescent="0.3">
      <c r="A134" t="s">
        <v>210</v>
      </c>
      <c r="B134" t="s">
        <v>125</v>
      </c>
      <c r="C134">
        <v>50240</v>
      </c>
      <c r="D134" s="1">
        <v>45839.881249999999</v>
      </c>
      <c r="E134" t="s">
        <v>23</v>
      </c>
      <c r="F134" t="s">
        <v>38</v>
      </c>
      <c r="G134" t="s">
        <v>24</v>
      </c>
      <c r="H134" t="s">
        <v>24</v>
      </c>
      <c r="I134" t="s">
        <v>25</v>
      </c>
      <c r="J134" t="s">
        <v>15</v>
      </c>
      <c r="K134" t="s">
        <v>15</v>
      </c>
    </row>
    <row r="135" spans="1:11" x14ac:dyDescent="0.3">
      <c r="A135" t="s">
        <v>211</v>
      </c>
      <c r="B135" t="s">
        <v>90</v>
      </c>
      <c r="C135">
        <v>83711</v>
      </c>
      <c r="D135" s="1">
        <v>45839.361111111109</v>
      </c>
      <c r="E135" t="s">
        <v>40</v>
      </c>
      <c r="F135" t="s">
        <v>41</v>
      </c>
      <c r="G135" t="s">
        <v>15</v>
      </c>
      <c r="H135" t="s">
        <v>24</v>
      </c>
      <c r="I135" t="s">
        <v>25</v>
      </c>
      <c r="J135" t="s">
        <v>15</v>
      </c>
      <c r="K135" t="s">
        <v>15</v>
      </c>
    </row>
    <row r="136" spans="1:11" x14ac:dyDescent="0.3">
      <c r="A136" t="s">
        <v>212</v>
      </c>
      <c r="B136" t="s">
        <v>37</v>
      </c>
      <c r="C136">
        <v>43379</v>
      </c>
      <c r="D136" s="1">
        <v>45839.886111111111</v>
      </c>
      <c r="E136" t="s">
        <v>46</v>
      </c>
      <c r="F136" t="s">
        <v>19</v>
      </c>
      <c r="G136" t="s">
        <v>15</v>
      </c>
      <c r="H136" t="s">
        <v>15</v>
      </c>
      <c r="I136" t="s">
        <v>25</v>
      </c>
      <c r="J136" t="s">
        <v>24</v>
      </c>
      <c r="K136" t="s">
        <v>15</v>
      </c>
    </row>
    <row r="137" spans="1:11" x14ac:dyDescent="0.3">
      <c r="A137" t="s">
        <v>213</v>
      </c>
      <c r="B137" t="s">
        <v>90</v>
      </c>
      <c r="C137">
        <v>37800</v>
      </c>
      <c r="D137" s="1">
        <v>45839.963194444441</v>
      </c>
      <c r="E137" t="s">
        <v>93</v>
      </c>
      <c r="F137" t="s">
        <v>19</v>
      </c>
      <c r="G137" t="s">
        <v>24</v>
      </c>
      <c r="H137" t="s">
        <v>24</v>
      </c>
      <c r="I137" t="s">
        <v>20</v>
      </c>
      <c r="J137" t="s">
        <v>24</v>
      </c>
      <c r="K137" t="s">
        <v>24</v>
      </c>
    </row>
    <row r="138" spans="1:11" x14ac:dyDescent="0.3">
      <c r="A138" t="s">
        <v>214</v>
      </c>
      <c r="B138" t="s">
        <v>165</v>
      </c>
      <c r="C138">
        <v>40638</v>
      </c>
      <c r="D138" s="1">
        <v>45839.947916666664</v>
      </c>
      <c r="E138" t="s">
        <v>48</v>
      </c>
      <c r="F138" t="s">
        <v>57</v>
      </c>
      <c r="G138" t="s">
        <v>15</v>
      </c>
      <c r="H138" t="s">
        <v>15</v>
      </c>
      <c r="I138" t="s">
        <v>20</v>
      </c>
      <c r="J138" t="s">
        <v>15</v>
      </c>
      <c r="K138" t="s">
        <v>15</v>
      </c>
    </row>
    <row r="139" spans="1:11" x14ac:dyDescent="0.3">
      <c r="A139" t="s">
        <v>215</v>
      </c>
      <c r="B139" t="s">
        <v>109</v>
      </c>
      <c r="C139">
        <v>16783</v>
      </c>
      <c r="D139" s="1">
        <v>45839.272222222222</v>
      </c>
      <c r="E139" t="s">
        <v>48</v>
      </c>
      <c r="F139" t="s">
        <v>29</v>
      </c>
      <c r="G139" t="s">
        <v>15</v>
      </c>
      <c r="H139" t="s">
        <v>15</v>
      </c>
      <c r="I139" t="s">
        <v>25</v>
      </c>
      <c r="J139" t="s">
        <v>15</v>
      </c>
      <c r="K139" t="s">
        <v>15</v>
      </c>
    </row>
    <row r="140" spans="1:11" x14ac:dyDescent="0.3">
      <c r="A140" t="s">
        <v>216</v>
      </c>
      <c r="B140" t="s">
        <v>148</v>
      </c>
      <c r="C140">
        <v>80776</v>
      </c>
      <c r="D140" s="1">
        <v>45839.809027777781</v>
      </c>
      <c r="E140" t="s">
        <v>13</v>
      </c>
      <c r="F140" t="s">
        <v>29</v>
      </c>
      <c r="G140" t="s">
        <v>15</v>
      </c>
      <c r="H140" t="s">
        <v>15</v>
      </c>
      <c r="I140" t="s">
        <v>25</v>
      </c>
      <c r="J140" t="s">
        <v>24</v>
      </c>
      <c r="K140" t="s">
        <v>15</v>
      </c>
    </row>
    <row r="141" spans="1:11" x14ac:dyDescent="0.3">
      <c r="A141" t="s">
        <v>217</v>
      </c>
      <c r="B141" t="s">
        <v>52</v>
      </c>
      <c r="C141">
        <v>39310</v>
      </c>
      <c r="D141" s="1">
        <v>45839.908333333333</v>
      </c>
      <c r="E141" t="s">
        <v>48</v>
      </c>
      <c r="F141" t="s">
        <v>41</v>
      </c>
      <c r="G141" t="s">
        <v>15</v>
      </c>
      <c r="H141" t="s">
        <v>15</v>
      </c>
      <c r="I141" t="s">
        <v>20</v>
      </c>
      <c r="J141" t="s">
        <v>24</v>
      </c>
      <c r="K141" t="s">
        <v>15</v>
      </c>
    </row>
    <row r="142" spans="1:11" x14ac:dyDescent="0.3">
      <c r="A142" t="s">
        <v>218</v>
      </c>
      <c r="B142" t="s">
        <v>95</v>
      </c>
      <c r="C142">
        <v>37706</v>
      </c>
      <c r="D142" s="1">
        <v>45839.298611111109</v>
      </c>
      <c r="E142" t="s">
        <v>48</v>
      </c>
      <c r="F142" t="s">
        <v>57</v>
      </c>
      <c r="G142" t="s">
        <v>15</v>
      </c>
      <c r="H142" t="s">
        <v>15</v>
      </c>
      <c r="I142" t="s">
        <v>20</v>
      </c>
      <c r="J142" t="s">
        <v>15</v>
      </c>
      <c r="K142" t="s">
        <v>15</v>
      </c>
    </row>
    <row r="143" spans="1:11" x14ac:dyDescent="0.3">
      <c r="A143" t="s">
        <v>219</v>
      </c>
      <c r="B143" t="s">
        <v>56</v>
      </c>
      <c r="C143">
        <v>28110</v>
      </c>
      <c r="D143" s="1">
        <v>45839.726388888892</v>
      </c>
      <c r="E143" t="s">
        <v>40</v>
      </c>
      <c r="F143" t="s">
        <v>33</v>
      </c>
      <c r="G143" t="s">
        <v>15</v>
      </c>
      <c r="H143" t="s">
        <v>24</v>
      </c>
      <c r="I143" t="s">
        <v>25</v>
      </c>
      <c r="J143" t="s">
        <v>24</v>
      </c>
      <c r="K143" t="s">
        <v>24</v>
      </c>
    </row>
    <row r="144" spans="1:11" x14ac:dyDescent="0.3">
      <c r="A144" t="s">
        <v>220</v>
      </c>
      <c r="B144" t="s">
        <v>205</v>
      </c>
      <c r="C144">
        <v>50522</v>
      </c>
      <c r="D144" s="1">
        <v>45839.686805555553</v>
      </c>
      <c r="E144" t="s">
        <v>28</v>
      </c>
      <c r="F144" t="s">
        <v>14</v>
      </c>
      <c r="G144" t="s">
        <v>24</v>
      </c>
      <c r="H144" t="s">
        <v>24</v>
      </c>
      <c r="I144" t="s">
        <v>20</v>
      </c>
      <c r="J144" t="s">
        <v>15</v>
      </c>
      <c r="K144" t="s">
        <v>15</v>
      </c>
    </row>
    <row r="145" spans="1:11" x14ac:dyDescent="0.3">
      <c r="A145" t="s">
        <v>221</v>
      </c>
      <c r="B145" t="s">
        <v>117</v>
      </c>
      <c r="C145">
        <v>38880</v>
      </c>
      <c r="D145" s="1">
        <v>45839.994444444441</v>
      </c>
      <c r="E145" t="s">
        <v>13</v>
      </c>
      <c r="F145" t="s">
        <v>60</v>
      </c>
      <c r="G145" t="s">
        <v>15</v>
      </c>
      <c r="H145" t="s">
        <v>15</v>
      </c>
      <c r="I145" t="s">
        <v>25</v>
      </c>
      <c r="J145" t="s">
        <v>15</v>
      </c>
      <c r="K145" t="s">
        <v>15</v>
      </c>
    </row>
    <row r="146" spans="1:11" x14ac:dyDescent="0.3">
      <c r="A146" t="s">
        <v>222</v>
      </c>
      <c r="B146" t="s">
        <v>165</v>
      </c>
      <c r="C146">
        <v>87112</v>
      </c>
      <c r="D146" s="1">
        <v>45839.9</v>
      </c>
      <c r="E146" t="s">
        <v>46</v>
      </c>
      <c r="F146" t="s">
        <v>19</v>
      </c>
      <c r="G146" t="s">
        <v>15</v>
      </c>
      <c r="H146" t="s">
        <v>15</v>
      </c>
      <c r="I146" t="s">
        <v>16</v>
      </c>
      <c r="J146" t="s">
        <v>15</v>
      </c>
      <c r="K146" t="s">
        <v>15</v>
      </c>
    </row>
    <row r="147" spans="1:11" x14ac:dyDescent="0.3">
      <c r="A147" t="s">
        <v>223</v>
      </c>
      <c r="B147" t="s">
        <v>224</v>
      </c>
      <c r="C147">
        <v>74277</v>
      </c>
      <c r="D147" s="1">
        <v>45839.974999999999</v>
      </c>
      <c r="E147" t="s">
        <v>32</v>
      </c>
      <c r="F147" t="s">
        <v>38</v>
      </c>
      <c r="G147" t="s">
        <v>24</v>
      </c>
      <c r="H147" t="s">
        <v>24</v>
      </c>
      <c r="I147" t="s">
        <v>20</v>
      </c>
      <c r="J147" t="s">
        <v>15</v>
      </c>
      <c r="K147" t="s">
        <v>15</v>
      </c>
    </row>
    <row r="148" spans="1:11" x14ac:dyDescent="0.3">
      <c r="A148" t="s">
        <v>225</v>
      </c>
      <c r="B148" t="s">
        <v>226</v>
      </c>
      <c r="C148">
        <v>26200</v>
      </c>
      <c r="D148" s="1">
        <v>45839.209027777775</v>
      </c>
      <c r="E148" t="s">
        <v>32</v>
      </c>
      <c r="F148" t="s">
        <v>60</v>
      </c>
      <c r="G148" t="s">
        <v>24</v>
      </c>
      <c r="H148" t="s">
        <v>24</v>
      </c>
      <c r="I148" t="s">
        <v>16</v>
      </c>
      <c r="J148" t="s">
        <v>24</v>
      </c>
      <c r="K148" t="s">
        <v>24</v>
      </c>
    </row>
    <row r="149" spans="1:11" x14ac:dyDescent="0.3">
      <c r="A149" t="s">
        <v>227</v>
      </c>
      <c r="B149" t="s">
        <v>226</v>
      </c>
      <c r="C149">
        <v>79669</v>
      </c>
      <c r="D149" s="1">
        <v>45839.500694444447</v>
      </c>
      <c r="E149" t="s">
        <v>23</v>
      </c>
      <c r="F149" t="s">
        <v>14</v>
      </c>
      <c r="G149" t="s">
        <v>24</v>
      </c>
      <c r="H149" t="s">
        <v>24</v>
      </c>
      <c r="I149" t="s">
        <v>25</v>
      </c>
      <c r="J149" t="s">
        <v>15</v>
      </c>
      <c r="K149" t="s">
        <v>15</v>
      </c>
    </row>
    <row r="150" spans="1:11" x14ac:dyDescent="0.3">
      <c r="A150" t="s">
        <v>228</v>
      </c>
      <c r="B150" t="s">
        <v>50</v>
      </c>
      <c r="C150">
        <v>94593</v>
      </c>
      <c r="D150" s="1">
        <v>45839.9375</v>
      </c>
      <c r="E150" t="s">
        <v>93</v>
      </c>
      <c r="F150" t="s">
        <v>19</v>
      </c>
      <c r="G150" t="s">
        <v>24</v>
      </c>
      <c r="H150" t="s">
        <v>24</v>
      </c>
      <c r="I150" t="s">
        <v>25</v>
      </c>
      <c r="J150" t="s">
        <v>15</v>
      </c>
      <c r="K150" t="s">
        <v>15</v>
      </c>
    </row>
    <row r="151" spans="1:11" x14ac:dyDescent="0.3">
      <c r="A151" t="s">
        <v>229</v>
      </c>
      <c r="B151" t="s">
        <v>95</v>
      </c>
      <c r="C151">
        <v>57879</v>
      </c>
      <c r="D151" s="1">
        <v>45839.047222222223</v>
      </c>
      <c r="E151" t="s">
        <v>46</v>
      </c>
      <c r="F151" t="s">
        <v>33</v>
      </c>
      <c r="G151" t="s">
        <v>15</v>
      </c>
      <c r="H151" t="s">
        <v>15</v>
      </c>
      <c r="I151" t="s">
        <v>16</v>
      </c>
      <c r="J151" t="s">
        <v>24</v>
      </c>
      <c r="K151" t="s">
        <v>15</v>
      </c>
    </row>
    <row r="152" spans="1:11" x14ac:dyDescent="0.3">
      <c r="A152" t="s">
        <v>230</v>
      </c>
      <c r="B152" t="s">
        <v>79</v>
      </c>
      <c r="C152">
        <v>98073</v>
      </c>
      <c r="D152" s="1">
        <v>45839.590277777781</v>
      </c>
      <c r="E152" t="s">
        <v>93</v>
      </c>
      <c r="F152" t="s">
        <v>14</v>
      </c>
      <c r="G152" t="s">
        <v>24</v>
      </c>
      <c r="H152" t="s">
        <v>24</v>
      </c>
      <c r="I152" t="s">
        <v>16</v>
      </c>
      <c r="J152" t="s">
        <v>15</v>
      </c>
      <c r="K152" t="s">
        <v>15</v>
      </c>
    </row>
    <row r="153" spans="1:11" x14ac:dyDescent="0.3">
      <c r="A153" t="s">
        <v>231</v>
      </c>
      <c r="B153" t="s">
        <v>43</v>
      </c>
      <c r="C153">
        <v>69679</v>
      </c>
      <c r="D153" s="1">
        <v>45839.713194444441</v>
      </c>
      <c r="E153" t="s">
        <v>13</v>
      </c>
      <c r="F153" t="s">
        <v>33</v>
      </c>
      <c r="G153" t="s">
        <v>15</v>
      </c>
      <c r="H153" t="s">
        <v>15</v>
      </c>
      <c r="I153" t="s">
        <v>20</v>
      </c>
      <c r="J153" t="s">
        <v>24</v>
      </c>
      <c r="K153" t="s">
        <v>15</v>
      </c>
    </row>
    <row r="154" spans="1:11" x14ac:dyDescent="0.3">
      <c r="A154" t="s">
        <v>232</v>
      </c>
      <c r="B154" t="s">
        <v>125</v>
      </c>
      <c r="C154">
        <v>9645</v>
      </c>
      <c r="D154" s="1">
        <v>45839.647222222222</v>
      </c>
      <c r="E154" t="s">
        <v>48</v>
      </c>
      <c r="F154" t="s">
        <v>14</v>
      </c>
      <c r="G154" t="s">
        <v>15</v>
      </c>
      <c r="H154" t="s">
        <v>15</v>
      </c>
      <c r="I154" t="s">
        <v>25</v>
      </c>
      <c r="J154" t="s">
        <v>15</v>
      </c>
      <c r="K154" t="s">
        <v>15</v>
      </c>
    </row>
    <row r="155" spans="1:11" x14ac:dyDescent="0.3">
      <c r="A155" t="s">
        <v>233</v>
      </c>
      <c r="B155" t="s">
        <v>234</v>
      </c>
      <c r="C155">
        <v>52483</v>
      </c>
      <c r="D155" s="1">
        <v>45839.34652777778</v>
      </c>
      <c r="E155" t="s">
        <v>93</v>
      </c>
      <c r="F155" t="s">
        <v>60</v>
      </c>
      <c r="G155" t="s">
        <v>24</v>
      </c>
      <c r="H155" t="s">
        <v>24</v>
      </c>
      <c r="I155" t="s">
        <v>16</v>
      </c>
      <c r="J155" t="s">
        <v>15</v>
      </c>
      <c r="K155" t="s">
        <v>15</v>
      </c>
    </row>
    <row r="156" spans="1:11" x14ac:dyDescent="0.3">
      <c r="A156" t="s">
        <v>235</v>
      </c>
      <c r="B156" t="s">
        <v>226</v>
      </c>
      <c r="C156">
        <v>23153</v>
      </c>
      <c r="D156" s="1">
        <v>45839.989583333336</v>
      </c>
      <c r="E156" t="s">
        <v>40</v>
      </c>
      <c r="F156" t="s">
        <v>60</v>
      </c>
      <c r="G156" t="s">
        <v>15</v>
      </c>
      <c r="H156" t="s">
        <v>24</v>
      </c>
      <c r="I156" t="s">
        <v>25</v>
      </c>
      <c r="J156" t="s">
        <v>24</v>
      </c>
      <c r="K156" t="s">
        <v>24</v>
      </c>
    </row>
    <row r="157" spans="1:11" x14ac:dyDescent="0.3">
      <c r="A157" t="s">
        <v>236</v>
      </c>
      <c r="B157" t="s">
        <v>237</v>
      </c>
      <c r="C157">
        <v>59929</v>
      </c>
      <c r="D157" s="1">
        <v>45839.189583333333</v>
      </c>
      <c r="E157" t="s">
        <v>40</v>
      </c>
      <c r="F157" t="s">
        <v>57</v>
      </c>
      <c r="G157" t="s">
        <v>15</v>
      </c>
      <c r="H157" t="s">
        <v>24</v>
      </c>
      <c r="I157" t="s">
        <v>20</v>
      </c>
      <c r="J157" t="s">
        <v>15</v>
      </c>
      <c r="K157" t="s">
        <v>15</v>
      </c>
    </row>
    <row r="158" spans="1:11" x14ac:dyDescent="0.3">
      <c r="A158" t="s">
        <v>238</v>
      </c>
      <c r="B158" t="s">
        <v>104</v>
      </c>
      <c r="C158">
        <v>66262</v>
      </c>
      <c r="D158" s="1">
        <v>45839.606249999997</v>
      </c>
      <c r="E158" t="s">
        <v>40</v>
      </c>
      <c r="F158" t="s">
        <v>33</v>
      </c>
      <c r="G158" t="s">
        <v>15</v>
      </c>
      <c r="H158" t="s">
        <v>24</v>
      </c>
      <c r="I158" t="s">
        <v>25</v>
      </c>
      <c r="J158" t="s">
        <v>24</v>
      </c>
      <c r="K158" t="s">
        <v>15</v>
      </c>
    </row>
    <row r="159" spans="1:11" x14ac:dyDescent="0.3">
      <c r="A159" t="s">
        <v>239</v>
      </c>
      <c r="B159" t="s">
        <v>88</v>
      </c>
      <c r="C159">
        <v>34072</v>
      </c>
      <c r="D159" s="1">
        <v>45839.351388888892</v>
      </c>
      <c r="E159" t="s">
        <v>13</v>
      </c>
      <c r="F159" t="s">
        <v>38</v>
      </c>
      <c r="G159" t="s">
        <v>15</v>
      </c>
      <c r="H159" t="s">
        <v>15</v>
      </c>
      <c r="I159" t="s">
        <v>25</v>
      </c>
      <c r="J159" t="s">
        <v>15</v>
      </c>
      <c r="K159" t="s">
        <v>15</v>
      </c>
    </row>
    <row r="160" spans="1:11" x14ac:dyDescent="0.3">
      <c r="A160" t="s">
        <v>240</v>
      </c>
      <c r="B160" t="s">
        <v>88</v>
      </c>
      <c r="C160">
        <v>10255</v>
      </c>
      <c r="D160" s="1">
        <v>45839.40625</v>
      </c>
      <c r="E160" t="s">
        <v>23</v>
      </c>
      <c r="F160" t="s">
        <v>41</v>
      </c>
      <c r="G160" t="s">
        <v>24</v>
      </c>
      <c r="H160" t="s">
        <v>24</v>
      </c>
      <c r="I160" t="s">
        <v>20</v>
      </c>
      <c r="J160" t="s">
        <v>24</v>
      </c>
      <c r="K160" t="s">
        <v>24</v>
      </c>
    </row>
    <row r="161" spans="1:11" x14ac:dyDescent="0.3">
      <c r="A161" t="s">
        <v>241</v>
      </c>
      <c r="B161" t="s">
        <v>139</v>
      </c>
      <c r="C161">
        <v>38784</v>
      </c>
      <c r="D161" s="1">
        <v>45839.481249999997</v>
      </c>
      <c r="E161" t="s">
        <v>28</v>
      </c>
      <c r="F161" t="s">
        <v>38</v>
      </c>
      <c r="G161" t="s">
        <v>24</v>
      </c>
      <c r="H161" t="s">
        <v>24</v>
      </c>
      <c r="I161" t="s">
        <v>16</v>
      </c>
      <c r="J161" t="s">
        <v>24</v>
      </c>
      <c r="K161" t="s">
        <v>24</v>
      </c>
    </row>
    <row r="162" spans="1:11" x14ac:dyDescent="0.3">
      <c r="A162" t="s">
        <v>242</v>
      </c>
      <c r="B162" t="s">
        <v>226</v>
      </c>
      <c r="C162">
        <v>88747</v>
      </c>
      <c r="D162" s="1">
        <v>45839.959027777775</v>
      </c>
      <c r="E162" t="s">
        <v>48</v>
      </c>
      <c r="F162" t="s">
        <v>57</v>
      </c>
      <c r="G162" t="s">
        <v>15</v>
      </c>
      <c r="H162" t="s">
        <v>15</v>
      </c>
      <c r="I162" t="s">
        <v>16</v>
      </c>
      <c r="J162" t="s">
        <v>15</v>
      </c>
      <c r="K162" t="s">
        <v>15</v>
      </c>
    </row>
    <row r="163" spans="1:11" x14ac:dyDescent="0.3">
      <c r="A163" t="s">
        <v>243</v>
      </c>
      <c r="B163" t="s">
        <v>22</v>
      </c>
      <c r="C163">
        <v>10661</v>
      </c>
      <c r="D163" s="1">
        <v>45839.196527777778</v>
      </c>
      <c r="E163" t="s">
        <v>93</v>
      </c>
      <c r="F163" t="s">
        <v>14</v>
      </c>
      <c r="G163" t="s">
        <v>24</v>
      </c>
      <c r="H163" t="s">
        <v>24</v>
      </c>
      <c r="I163" t="s">
        <v>20</v>
      </c>
      <c r="J163" t="s">
        <v>15</v>
      </c>
      <c r="K163" t="s">
        <v>15</v>
      </c>
    </row>
    <row r="164" spans="1:11" x14ac:dyDescent="0.3">
      <c r="A164" t="s">
        <v>244</v>
      </c>
      <c r="B164" t="s">
        <v>224</v>
      </c>
      <c r="C164">
        <v>34763</v>
      </c>
      <c r="D164" s="1">
        <v>45839.762499999997</v>
      </c>
      <c r="E164" t="s">
        <v>28</v>
      </c>
      <c r="F164" t="s">
        <v>38</v>
      </c>
      <c r="G164" t="s">
        <v>24</v>
      </c>
      <c r="H164" t="s">
        <v>24</v>
      </c>
      <c r="I164" t="s">
        <v>20</v>
      </c>
      <c r="J164" t="s">
        <v>24</v>
      </c>
      <c r="K164" t="s">
        <v>24</v>
      </c>
    </row>
    <row r="165" spans="1:11" x14ac:dyDescent="0.3">
      <c r="A165" t="s">
        <v>245</v>
      </c>
      <c r="B165" t="s">
        <v>183</v>
      </c>
      <c r="C165">
        <v>28143</v>
      </c>
      <c r="D165" s="1">
        <v>45839.09097222222</v>
      </c>
      <c r="E165" t="s">
        <v>48</v>
      </c>
      <c r="F165" t="s">
        <v>29</v>
      </c>
      <c r="G165" t="s">
        <v>15</v>
      </c>
      <c r="H165" t="s">
        <v>15</v>
      </c>
      <c r="I165" t="s">
        <v>20</v>
      </c>
      <c r="J165" t="s">
        <v>15</v>
      </c>
      <c r="K165" t="s">
        <v>15</v>
      </c>
    </row>
    <row r="166" spans="1:11" x14ac:dyDescent="0.3">
      <c r="A166" t="s">
        <v>246</v>
      </c>
      <c r="B166" t="s">
        <v>56</v>
      </c>
      <c r="C166">
        <v>34462</v>
      </c>
      <c r="D166" s="1">
        <v>45839.831250000003</v>
      </c>
      <c r="E166" t="s">
        <v>48</v>
      </c>
      <c r="F166" t="s">
        <v>57</v>
      </c>
      <c r="G166" t="s">
        <v>15</v>
      </c>
      <c r="H166" t="s">
        <v>15</v>
      </c>
      <c r="I166" t="s">
        <v>16</v>
      </c>
      <c r="J166" t="s">
        <v>15</v>
      </c>
      <c r="K166" t="s">
        <v>15</v>
      </c>
    </row>
    <row r="167" spans="1:11" x14ac:dyDescent="0.3">
      <c r="A167" t="s">
        <v>247</v>
      </c>
      <c r="B167" t="s">
        <v>83</v>
      </c>
      <c r="C167">
        <v>8261</v>
      </c>
      <c r="D167" s="1">
        <v>45839.293749999997</v>
      </c>
      <c r="E167" t="s">
        <v>48</v>
      </c>
      <c r="F167" t="s">
        <v>29</v>
      </c>
      <c r="G167" t="s">
        <v>15</v>
      </c>
      <c r="H167" t="s">
        <v>15</v>
      </c>
      <c r="I167" t="s">
        <v>25</v>
      </c>
      <c r="J167" t="s">
        <v>24</v>
      </c>
      <c r="K167" t="s">
        <v>15</v>
      </c>
    </row>
    <row r="168" spans="1:11" x14ac:dyDescent="0.3">
      <c r="A168" t="s">
        <v>248</v>
      </c>
      <c r="B168" t="s">
        <v>139</v>
      </c>
      <c r="C168">
        <v>3380</v>
      </c>
      <c r="D168" s="1">
        <v>45839.880555555559</v>
      </c>
      <c r="E168" t="s">
        <v>46</v>
      </c>
      <c r="F168" t="s">
        <v>14</v>
      </c>
      <c r="G168" t="s">
        <v>15</v>
      </c>
      <c r="H168" t="s">
        <v>15</v>
      </c>
      <c r="I168" t="s">
        <v>25</v>
      </c>
      <c r="J168" t="s">
        <v>15</v>
      </c>
      <c r="K168" t="s">
        <v>15</v>
      </c>
    </row>
    <row r="169" spans="1:11" x14ac:dyDescent="0.3">
      <c r="A169" t="s">
        <v>249</v>
      </c>
      <c r="B169" t="s">
        <v>31</v>
      </c>
      <c r="C169">
        <v>75556</v>
      </c>
      <c r="D169" s="1">
        <v>45839.540972222225</v>
      </c>
      <c r="E169" t="s">
        <v>40</v>
      </c>
      <c r="F169" t="s">
        <v>60</v>
      </c>
      <c r="G169" t="s">
        <v>15</v>
      </c>
      <c r="H169" t="s">
        <v>24</v>
      </c>
      <c r="I169" t="s">
        <v>20</v>
      </c>
      <c r="J169" t="s">
        <v>15</v>
      </c>
      <c r="K169" t="s">
        <v>15</v>
      </c>
    </row>
    <row r="170" spans="1:11" x14ac:dyDescent="0.3">
      <c r="A170" t="s">
        <v>250</v>
      </c>
      <c r="B170" t="s">
        <v>90</v>
      </c>
      <c r="C170">
        <v>91991</v>
      </c>
      <c r="D170" s="1">
        <v>45839.429166666669</v>
      </c>
      <c r="E170" t="s">
        <v>48</v>
      </c>
      <c r="F170" t="s">
        <v>19</v>
      </c>
      <c r="G170" t="s">
        <v>15</v>
      </c>
      <c r="H170" t="s">
        <v>15</v>
      </c>
      <c r="I170" t="s">
        <v>16</v>
      </c>
      <c r="J170" t="s">
        <v>15</v>
      </c>
      <c r="K170" t="s">
        <v>15</v>
      </c>
    </row>
    <row r="171" spans="1:11" x14ac:dyDescent="0.3">
      <c r="A171" t="s">
        <v>251</v>
      </c>
      <c r="B171" t="s">
        <v>18</v>
      </c>
      <c r="C171">
        <v>55021</v>
      </c>
      <c r="D171" s="1">
        <v>45839.765277777777</v>
      </c>
      <c r="E171" t="s">
        <v>23</v>
      </c>
      <c r="F171" t="s">
        <v>38</v>
      </c>
      <c r="G171" t="s">
        <v>24</v>
      </c>
      <c r="H171" t="s">
        <v>24</v>
      </c>
      <c r="I171" t="s">
        <v>16</v>
      </c>
      <c r="J171" t="s">
        <v>15</v>
      </c>
      <c r="K171" t="s">
        <v>15</v>
      </c>
    </row>
    <row r="172" spans="1:11" x14ac:dyDescent="0.3">
      <c r="A172" t="s">
        <v>252</v>
      </c>
      <c r="B172" t="s">
        <v>154</v>
      </c>
      <c r="C172">
        <v>39993</v>
      </c>
      <c r="D172" s="1">
        <v>45839.7</v>
      </c>
      <c r="E172" t="s">
        <v>28</v>
      </c>
      <c r="F172" t="s">
        <v>19</v>
      </c>
      <c r="G172" t="s">
        <v>24</v>
      </c>
      <c r="H172" t="s">
        <v>24</v>
      </c>
      <c r="I172" t="s">
        <v>16</v>
      </c>
      <c r="J172" t="s">
        <v>24</v>
      </c>
      <c r="K172" t="s">
        <v>24</v>
      </c>
    </row>
    <row r="173" spans="1:11" x14ac:dyDescent="0.3">
      <c r="A173" t="s">
        <v>253</v>
      </c>
      <c r="B173" t="s">
        <v>234</v>
      </c>
      <c r="C173">
        <v>3904</v>
      </c>
      <c r="D173" s="1">
        <v>45839.552777777775</v>
      </c>
      <c r="E173" t="s">
        <v>46</v>
      </c>
      <c r="F173" t="s">
        <v>29</v>
      </c>
      <c r="G173" t="s">
        <v>15</v>
      </c>
      <c r="H173" t="s">
        <v>15</v>
      </c>
      <c r="I173" t="s">
        <v>25</v>
      </c>
      <c r="J173" t="s">
        <v>15</v>
      </c>
      <c r="K173" t="s">
        <v>15</v>
      </c>
    </row>
    <row r="174" spans="1:11" x14ac:dyDescent="0.3">
      <c r="A174" t="s">
        <v>254</v>
      </c>
      <c r="B174" t="s">
        <v>90</v>
      </c>
      <c r="C174">
        <v>16828</v>
      </c>
      <c r="D174" s="1">
        <v>45839.884722222225</v>
      </c>
      <c r="E174" t="s">
        <v>32</v>
      </c>
      <c r="F174" t="s">
        <v>29</v>
      </c>
      <c r="G174" t="s">
        <v>24</v>
      </c>
      <c r="H174" t="s">
        <v>24</v>
      </c>
      <c r="I174" t="s">
        <v>25</v>
      </c>
      <c r="J174" t="s">
        <v>24</v>
      </c>
      <c r="K174" t="s">
        <v>24</v>
      </c>
    </row>
    <row r="175" spans="1:11" x14ac:dyDescent="0.3">
      <c r="A175" t="s">
        <v>255</v>
      </c>
      <c r="B175" t="s">
        <v>31</v>
      </c>
      <c r="C175">
        <v>11103</v>
      </c>
      <c r="D175" s="1">
        <v>45839.913888888892</v>
      </c>
      <c r="E175" t="s">
        <v>48</v>
      </c>
      <c r="F175" t="s">
        <v>33</v>
      </c>
      <c r="G175" t="s">
        <v>15</v>
      </c>
      <c r="H175" t="s">
        <v>15</v>
      </c>
      <c r="I175" t="s">
        <v>20</v>
      </c>
      <c r="J175" t="s">
        <v>15</v>
      </c>
      <c r="K175" t="s">
        <v>15</v>
      </c>
    </row>
    <row r="176" spans="1:11" x14ac:dyDescent="0.3">
      <c r="A176" t="s">
        <v>256</v>
      </c>
      <c r="B176" t="s">
        <v>85</v>
      </c>
      <c r="C176">
        <v>51040</v>
      </c>
      <c r="D176" s="1">
        <v>45839.645138888889</v>
      </c>
      <c r="E176" t="s">
        <v>46</v>
      </c>
      <c r="F176" t="s">
        <v>29</v>
      </c>
      <c r="G176" t="s">
        <v>15</v>
      </c>
      <c r="H176" t="s">
        <v>15</v>
      </c>
      <c r="I176" t="s">
        <v>25</v>
      </c>
      <c r="J176" t="s">
        <v>15</v>
      </c>
      <c r="K176" t="s">
        <v>15</v>
      </c>
    </row>
    <row r="177" spans="1:11" x14ac:dyDescent="0.3">
      <c r="A177" t="s">
        <v>257</v>
      </c>
      <c r="B177" t="s">
        <v>170</v>
      </c>
      <c r="C177">
        <v>54479</v>
      </c>
      <c r="D177" s="1">
        <v>45839.931250000001</v>
      </c>
      <c r="E177" t="s">
        <v>28</v>
      </c>
      <c r="F177" t="s">
        <v>38</v>
      </c>
      <c r="G177" t="s">
        <v>24</v>
      </c>
      <c r="H177" t="s">
        <v>24</v>
      </c>
      <c r="I177" t="s">
        <v>25</v>
      </c>
      <c r="J177" t="s">
        <v>15</v>
      </c>
      <c r="K177" t="s">
        <v>15</v>
      </c>
    </row>
    <row r="178" spans="1:11" x14ac:dyDescent="0.3">
      <c r="A178" t="s">
        <v>258</v>
      </c>
      <c r="B178" t="s">
        <v>122</v>
      </c>
      <c r="C178">
        <v>4388</v>
      </c>
      <c r="D178" s="1">
        <v>45839.981249999997</v>
      </c>
      <c r="E178" t="s">
        <v>46</v>
      </c>
      <c r="F178" t="s">
        <v>14</v>
      </c>
      <c r="G178" t="s">
        <v>15</v>
      </c>
      <c r="H178" t="s">
        <v>15</v>
      </c>
      <c r="I178" t="s">
        <v>20</v>
      </c>
      <c r="J178" t="s">
        <v>15</v>
      </c>
      <c r="K178" t="s">
        <v>15</v>
      </c>
    </row>
    <row r="179" spans="1:11" x14ac:dyDescent="0.3">
      <c r="A179" t="s">
        <v>259</v>
      </c>
      <c r="B179" t="s">
        <v>131</v>
      </c>
      <c r="C179">
        <v>49789</v>
      </c>
      <c r="D179" s="1">
        <v>45839.465277777781</v>
      </c>
      <c r="E179" t="s">
        <v>23</v>
      </c>
      <c r="F179" t="s">
        <v>38</v>
      </c>
      <c r="G179" t="s">
        <v>24</v>
      </c>
      <c r="H179" t="s">
        <v>24</v>
      </c>
      <c r="I179" t="s">
        <v>20</v>
      </c>
      <c r="J179" t="s">
        <v>24</v>
      </c>
      <c r="K179" t="s">
        <v>24</v>
      </c>
    </row>
    <row r="180" spans="1:11" x14ac:dyDescent="0.3">
      <c r="A180" t="s">
        <v>260</v>
      </c>
      <c r="B180" t="s">
        <v>76</v>
      </c>
      <c r="C180">
        <v>47637</v>
      </c>
      <c r="D180" s="1">
        <v>45839.140972222223</v>
      </c>
      <c r="E180" t="s">
        <v>46</v>
      </c>
      <c r="F180" t="s">
        <v>57</v>
      </c>
      <c r="G180" t="s">
        <v>15</v>
      </c>
      <c r="H180" t="s">
        <v>15</v>
      </c>
      <c r="I180" t="s">
        <v>16</v>
      </c>
      <c r="J180" t="s">
        <v>15</v>
      </c>
      <c r="K180" t="s">
        <v>15</v>
      </c>
    </row>
    <row r="181" spans="1:11" x14ac:dyDescent="0.3">
      <c r="A181" t="s">
        <v>261</v>
      </c>
      <c r="B181" t="s">
        <v>205</v>
      </c>
      <c r="C181">
        <v>16111</v>
      </c>
      <c r="D181" s="1">
        <v>45839.646527777775</v>
      </c>
      <c r="E181" t="s">
        <v>28</v>
      </c>
      <c r="F181" t="s">
        <v>14</v>
      </c>
      <c r="G181" t="s">
        <v>24</v>
      </c>
      <c r="H181" t="s">
        <v>24</v>
      </c>
      <c r="I181" t="s">
        <v>25</v>
      </c>
      <c r="J181" t="s">
        <v>24</v>
      </c>
      <c r="K181" t="s">
        <v>24</v>
      </c>
    </row>
    <row r="182" spans="1:11" x14ac:dyDescent="0.3">
      <c r="A182" t="s">
        <v>262</v>
      </c>
      <c r="B182" t="s">
        <v>31</v>
      </c>
      <c r="C182">
        <v>6729</v>
      </c>
      <c r="D182" s="1">
        <v>45839.474305555559</v>
      </c>
      <c r="E182" t="s">
        <v>23</v>
      </c>
      <c r="F182" t="s">
        <v>33</v>
      </c>
      <c r="G182" t="s">
        <v>24</v>
      </c>
      <c r="H182" t="s">
        <v>24</v>
      </c>
      <c r="I182" t="s">
        <v>25</v>
      </c>
      <c r="J182" t="s">
        <v>24</v>
      </c>
      <c r="K182" t="s">
        <v>15</v>
      </c>
    </row>
    <row r="183" spans="1:11" x14ac:dyDescent="0.3">
      <c r="A183" t="s">
        <v>263</v>
      </c>
      <c r="B183" t="s">
        <v>50</v>
      </c>
      <c r="C183">
        <v>72741</v>
      </c>
      <c r="D183" s="1">
        <v>45839.294444444444</v>
      </c>
      <c r="E183" t="s">
        <v>23</v>
      </c>
      <c r="F183" t="s">
        <v>14</v>
      </c>
      <c r="G183" t="s">
        <v>24</v>
      </c>
      <c r="H183" t="s">
        <v>24</v>
      </c>
      <c r="I183" t="s">
        <v>20</v>
      </c>
      <c r="J183" t="s">
        <v>15</v>
      </c>
      <c r="K183" t="s">
        <v>15</v>
      </c>
    </row>
    <row r="184" spans="1:11" x14ac:dyDescent="0.3">
      <c r="A184" t="s">
        <v>264</v>
      </c>
      <c r="B184" t="s">
        <v>81</v>
      </c>
      <c r="C184">
        <v>471</v>
      </c>
      <c r="D184" s="1">
        <v>45839.393750000003</v>
      </c>
      <c r="E184" t="s">
        <v>93</v>
      </c>
      <c r="F184" t="s">
        <v>33</v>
      </c>
      <c r="G184" t="s">
        <v>24</v>
      </c>
      <c r="H184" t="s">
        <v>24</v>
      </c>
      <c r="I184" t="s">
        <v>25</v>
      </c>
      <c r="J184" t="s">
        <v>24</v>
      </c>
      <c r="K184" t="s">
        <v>15</v>
      </c>
    </row>
    <row r="185" spans="1:11" x14ac:dyDescent="0.3">
      <c r="A185" t="s">
        <v>265</v>
      </c>
      <c r="B185" t="s">
        <v>148</v>
      </c>
      <c r="C185">
        <v>14508</v>
      </c>
      <c r="D185" s="1">
        <v>45839.939583333333</v>
      </c>
      <c r="E185" t="s">
        <v>32</v>
      </c>
      <c r="F185" t="s">
        <v>33</v>
      </c>
      <c r="G185" t="s">
        <v>24</v>
      </c>
      <c r="H185" t="s">
        <v>24</v>
      </c>
      <c r="I185" t="s">
        <v>16</v>
      </c>
      <c r="J185" t="s">
        <v>24</v>
      </c>
      <c r="K185" t="s">
        <v>24</v>
      </c>
    </row>
    <row r="186" spans="1:11" x14ac:dyDescent="0.3">
      <c r="A186" t="s">
        <v>266</v>
      </c>
      <c r="B186" t="s">
        <v>76</v>
      </c>
      <c r="C186">
        <v>77282</v>
      </c>
      <c r="D186" s="1">
        <v>45839.460416666669</v>
      </c>
      <c r="E186" t="s">
        <v>32</v>
      </c>
      <c r="F186" t="s">
        <v>33</v>
      </c>
      <c r="G186" t="s">
        <v>24</v>
      </c>
      <c r="H186" t="s">
        <v>24</v>
      </c>
      <c r="I186" t="s">
        <v>20</v>
      </c>
      <c r="J186" t="s">
        <v>15</v>
      </c>
      <c r="K186" t="s">
        <v>15</v>
      </c>
    </row>
    <row r="187" spans="1:11" x14ac:dyDescent="0.3">
      <c r="A187" t="s">
        <v>267</v>
      </c>
      <c r="B187" t="s">
        <v>173</v>
      </c>
      <c r="C187">
        <v>55276</v>
      </c>
      <c r="D187" s="1">
        <v>45839.747916666667</v>
      </c>
      <c r="E187" t="s">
        <v>28</v>
      </c>
      <c r="F187" t="s">
        <v>19</v>
      </c>
      <c r="G187" t="s">
        <v>24</v>
      </c>
      <c r="H187" t="s">
        <v>24</v>
      </c>
      <c r="I187" t="s">
        <v>20</v>
      </c>
      <c r="J187" t="s">
        <v>15</v>
      </c>
      <c r="K187" t="s">
        <v>15</v>
      </c>
    </row>
    <row r="188" spans="1:11" x14ac:dyDescent="0.3">
      <c r="A188" t="s">
        <v>268</v>
      </c>
      <c r="B188" t="s">
        <v>43</v>
      </c>
      <c r="C188">
        <v>67371</v>
      </c>
      <c r="D188" s="1">
        <v>45839.84375</v>
      </c>
      <c r="E188" t="s">
        <v>28</v>
      </c>
      <c r="F188" t="s">
        <v>38</v>
      </c>
      <c r="G188" t="s">
        <v>24</v>
      </c>
      <c r="H188" t="s">
        <v>24</v>
      </c>
      <c r="I188" t="s">
        <v>25</v>
      </c>
      <c r="J188" t="s">
        <v>15</v>
      </c>
      <c r="K188" t="s">
        <v>15</v>
      </c>
    </row>
    <row r="189" spans="1:11" x14ac:dyDescent="0.3">
      <c r="A189" t="s">
        <v>269</v>
      </c>
      <c r="B189" t="s">
        <v>125</v>
      </c>
      <c r="C189">
        <v>5783</v>
      </c>
      <c r="D189" s="1">
        <v>45839.936805555553</v>
      </c>
      <c r="E189" t="s">
        <v>13</v>
      </c>
      <c r="F189" t="s">
        <v>38</v>
      </c>
      <c r="G189" t="s">
        <v>15</v>
      </c>
      <c r="H189" t="s">
        <v>15</v>
      </c>
      <c r="I189" t="s">
        <v>25</v>
      </c>
      <c r="J189" t="s">
        <v>24</v>
      </c>
      <c r="K189" t="s">
        <v>15</v>
      </c>
    </row>
    <row r="190" spans="1:11" x14ac:dyDescent="0.3">
      <c r="A190" t="s">
        <v>270</v>
      </c>
      <c r="B190" t="s">
        <v>111</v>
      </c>
      <c r="C190">
        <v>62881</v>
      </c>
      <c r="D190" s="1">
        <v>45839.570833333331</v>
      </c>
      <c r="E190" t="s">
        <v>48</v>
      </c>
      <c r="F190" t="s">
        <v>19</v>
      </c>
      <c r="G190" t="s">
        <v>15</v>
      </c>
      <c r="H190" t="s">
        <v>15</v>
      </c>
      <c r="I190" t="s">
        <v>20</v>
      </c>
      <c r="J190" t="s">
        <v>15</v>
      </c>
      <c r="K190" t="s">
        <v>15</v>
      </c>
    </row>
    <row r="191" spans="1:11" x14ac:dyDescent="0.3">
      <c r="A191" t="s">
        <v>271</v>
      </c>
      <c r="B191" t="s">
        <v>88</v>
      </c>
      <c r="C191">
        <v>9732</v>
      </c>
      <c r="D191" s="1">
        <v>45839.114583333336</v>
      </c>
      <c r="E191" t="s">
        <v>46</v>
      </c>
      <c r="F191" t="s">
        <v>33</v>
      </c>
      <c r="G191" t="s">
        <v>15</v>
      </c>
      <c r="H191" t="s">
        <v>15</v>
      </c>
      <c r="I191" t="s">
        <v>16</v>
      </c>
      <c r="J191" t="s">
        <v>15</v>
      </c>
      <c r="K191" t="s">
        <v>15</v>
      </c>
    </row>
    <row r="192" spans="1:11" x14ac:dyDescent="0.3">
      <c r="A192" t="s">
        <v>272</v>
      </c>
      <c r="B192" t="s">
        <v>125</v>
      </c>
      <c r="C192">
        <v>83078</v>
      </c>
      <c r="D192" s="1">
        <v>45839.831944444442</v>
      </c>
      <c r="E192" t="s">
        <v>46</v>
      </c>
      <c r="F192" t="s">
        <v>29</v>
      </c>
      <c r="G192" t="s">
        <v>15</v>
      </c>
      <c r="H192" t="s">
        <v>15</v>
      </c>
      <c r="I192" t="s">
        <v>25</v>
      </c>
      <c r="J192" t="s">
        <v>15</v>
      </c>
      <c r="K192" t="s">
        <v>15</v>
      </c>
    </row>
    <row r="193" spans="1:11" x14ac:dyDescent="0.3">
      <c r="A193" t="s">
        <v>273</v>
      </c>
      <c r="B193" t="s">
        <v>90</v>
      </c>
      <c r="C193">
        <v>66363</v>
      </c>
      <c r="D193" s="1">
        <v>45839.86041666667</v>
      </c>
      <c r="E193" t="s">
        <v>48</v>
      </c>
      <c r="F193" t="s">
        <v>19</v>
      </c>
      <c r="G193" t="s">
        <v>15</v>
      </c>
      <c r="H193" t="s">
        <v>15</v>
      </c>
      <c r="I193" t="s">
        <v>25</v>
      </c>
      <c r="J193" t="s">
        <v>15</v>
      </c>
      <c r="K193" t="s">
        <v>15</v>
      </c>
    </row>
    <row r="194" spans="1:11" x14ac:dyDescent="0.3">
      <c r="A194" t="s">
        <v>274</v>
      </c>
      <c r="B194" t="s">
        <v>74</v>
      </c>
      <c r="C194">
        <v>85416</v>
      </c>
      <c r="D194" s="1">
        <v>45839.78402777778</v>
      </c>
      <c r="E194" t="s">
        <v>23</v>
      </c>
      <c r="F194" t="s">
        <v>29</v>
      </c>
      <c r="G194" t="s">
        <v>24</v>
      </c>
      <c r="H194" t="s">
        <v>24</v>
      </c>
      <c r="I194" t="s">
        <v>20</v>
      </c>
      <c r="J194" t="s">
        <v>24</v>
      </c>
      <c r="K194" t="s">
        <v>15</v>
      </c>
    </row>
    <row r="195" spans="1:11" x14ac:dyDescent="0.3">
      <c r="A195" t="s">
        <v>275</v>
      </c>
      <c r="B195" t="s">
        <v>83</v>
      </c>
      <c r="C195">
        <v>44524</v>
      </c>
      <c r="D195" s="1">
        <v>45839.644444444442</v>
      </c>
      <c r="E195" t="s">
        <v>48</v>
      </c>
      <c r="F195" t="s">
        <v>29</v>
      </c>
      <c r="G195" t="s">
        <v>15</v>
      </c>
      <c r="H195" t="s">
        <v>15</v>
      </c>
      <c r="I195" t="s">
        <v>25</v>
      </c>
      <c r="J195" t="s">
        <v>15</v>
      </c>
      <c r="K195" t="s">
        <v>15</v>
      </c>
    </row>
    <row r="196" spans="1:11" x14ac:dyDescent="0.3">
      <c r="A196" t="s">
        <v>276</v>
      </c>
      <c r="B196" t="s">
        <v>98</v>
      </c>
      <c r="C196">
        <v>41063</v>
      </c>
      <c r="D196" s="1">
        <v>45839.945833333331</v>
      </c>
      <c r="E196" t="s">
        <v>13</v>
      </c>
      <c r="F196" t="s">
        <v>57</v>
      </c>
      <c r="G196" t="s">
        <v>15</v>
      </c>
      <c r="H196" t="s">
        <v>15</v>
      </c>
      <c r="I196" t="s">
        <v>16</v>
      </c>
      <c r="J196" t="s">
        <v>15</v>
      </c>
      <c r="K196" t="s">
        <v>15</v>
      </c>
    </row>
    <row r="197" spans="1:11" x14ac:dyDescent="0.3">
      <c r="A197" t="s">
        <v>277</v>
      </c>
      <c r="B197" t="s">
        <v>139</v>
      </c>
      <c r="C197">
        <v>8899</v>
      </c>
      <c r="D197" s="1">
        <v>45839.129166666666</v>
      </c>
      <c r="E197" t="s">
        <v>28</v>
      </c>
      <c r="F197" t="s">
        <v>19</v>
      </c>
      <c r="G197" t="s">
        <v>24</v>
      </c>
      <c r="H197" t="s">
        <v>24</v>
      </c>
      <c r="I197" t="s">
        <v>20</v>
      </c>
      <c r="J197" t="s">
        <v>15</v>
      </c>
      <c r="K197" t="s">
        <v>15</v>
      </c>
    </row>
    <row r="198" spans="1:11" x14ac:dyDescent="0.3">
      <c r="A198" t="s">
        <v>278</v>
      </c>
      <c r="B198" t="s">
        <v>173</v>
      </c>
      <c r="C198">
        <v>48943</v>
      </c>
      <c r="D198" s="1">
        <v>45839.18472222222</v>
      </c>
      <c r="E198" t="s">
        <v>32</v>
      </c>
      <c r="F198" t="s">
        <v>57</v>
      </c>
      <c r="G198" t="s">
        <v>24</v>
      </c>
      <c r="H198" t="s">
        <v>24</v>
      </c>
      <c r="I198" t="s">
        <v>25</v>
      </c>
      <c r="J198" t="s">
        <v>15</v>
      </c>
      <c r="K198" t="s">
        <v>15</v>
      </c>
    </row>
    <row r="199" spans="1:11" x14ac:dyDescent="0.3">
      <c r="A199" t="s">
        <v>279</v>
      </c>
      <c r="B199" t="s">
        <v>54</v>
      </c>
      <c r="C199">
        <v>87307</v>
      </c>
      <c r="D199" s="1">
        <v>45839.601388888892</v>
      </c>
      <c r="E199" t="s">
        <v>32</v>
      </c>
      <c r="F199" t="s">
        <v>41</v>
      </c>
      <c r="G199" t="s">
        <v>24</v>
      </c>
      <c r="H199" t="s">
        <v>24</v>
      </c>
      <c r="I199" t="s">
        <v>25</v>
      </c>
      <c r="J199" t="s">
        <v>15</v>
      </c>
      <c r="K199" t="s">
        <v>15</v>
      </c>
    </row>
    <row r="200" spans="1:11" x14ac:dyDescent="0.3">
      <c r="A200" t="s">
        <v>280</v>
      </c>
      <c r="B200" t="s">
        <v>27</v>
      </c>
      <c r="C200">
        <v>75848</v>
      </c>
      <c r="D200" s="1">
        <v>45839.72152777778</v>
      </c>
      <c r="E200" t="s">
        <v>23</v>
      </c>
      <c r="F200" t="s">
        <v>33</v>
      </c>
      <c r="G200" t="s">
        <v>24</v>
      </c>
      <c r="H200" t="s">
        <v>24</v>
      </c>
      <c r="I200" t="s">
        <v>25</v>
      </c>
      <c r="J200" t="s">
        <v>15</v>
      </c>
      <c r="K200" t="s">
        <v>15</v>
      </c>
    </row>
    <row r="201" spans="1:11" x14ac:dyDescent="0.3">
      <c r="A201" t="s">
        <v>281</v>
      </c>
      <c r="B201" t="s">
        <v>27</v>
      </c>
      <c r="C201">
        <v>45990</v>
      </c>
      <c r="D201" s="1">
        <v>45839.790972222225</v>
      </c>
      <c r="E201" t="s">
        <v>46</v>
      </c>
      <c r="F201" t="s">
        <v>19</v>
      </c>
      <c r="G201" t="s">
        <v>15</v>
      </c>
      <c r="H201" t="s">
        <v>15</v>
      </c>
      <c r="I201" t="s">
        <v>20</v>
      </c>
      <c r="J201" t="s">
        <v>15</v>
      </c>
      <c r="K201" t="s">
        <v>15</v>
      </c>
    </row>
    <row r="202" spans="1:11" x14ac:dyDescent="0.3">
      <c r="A202" t="s">
        <v>282</v>
      </c>
      <c r="B202" t="s">
        <v>98</v>
      </c>
      <c r="C202">
        <v>73626</v>
      </c>
      <c r="D202" s="1">
        <v>45839.884027777778</v>
      </c>
      <c r="E202" t="s">
        <v>32</v>
      </c>
      <c r="F202" t="s">
        <v>41</v>
      </c>
      <c r="G202" t="s">
        <v>24</v>
      </c>
      <c r="H202" t="s">
        <v>24</v>
      </c>
      <c r="I202" t="s">
        <v>16</v>
      </c>
      <c r="J202" t="s">
        <v>15</v>
      </c>
      <c r="K202" t="s">
        <v>15</v>
      </c>
    </row>
    <row r="203" spans="1:11" x14ac:dyDescent="0.3">
      <c r="A203" t="s">
        <v>283</v>
      </c>
      <c r="B203" t="s">
        <v>113</v>
      </c>
      <c r="C203">
        <v>40599</v>
      </c>
      <c r="D203" s="1">
        <v>45839.482638888891</v>
      </c>
      <c r="E203" t="s">
        <v>46</v>
      </c>
      <c r="F203" t="s">
        <v>60</v>
      </c>
      <c r="G203" t="s">
        <v>15</v>
      </c>
      <c r="H203" t="s">
        <v>15</v>
      </c>
      <c r="I203" t="s">
        <v>16</v>
      </c>
      <c r="J203" t="s">
        <v>24</v>
      </c>
      <c r="K203" t="s">
        <v>15</v>
      </c>
    </row>
    <row r="204" spans="1:11" x14ac:dyDescent="0.3">
      <c r="A204" t="s">
        <v>284</v>
      </c>
      <c r="B204" t="s">
        <v>117</v>
      </c>
      <c r="C204">
        <v>86259</v>
      </c>
      <c r="D204" s="1">
        <v>45839.569444444445</v>
      </c>
      <c r="E204" t="s">
        <v>28</v>
      </c>
      <c r="F204" t="s">
        <v>33</v>
      </c>
      <c r="G204" t="s">
        <v>24</v>
      </c>
      <c r="H204" t="s">
        <v>24</v>
      </c>
      <c r="I204" t="s">
        <v>25</v>
      </c>
      <c r="J204" t="s">
        <v>15</v>
      </c>
      <c r="K204" t="s">
        <v>15</v>
      </c>
    </row>
    <row r="205" spans="1:11" x14ac:dyDescent="0.3">
      <c r="A205" t="s">
        <v>285</v>
      </c>
      <c r="B205" t="s">
        <v>31</v>
      </c>
      <c r="C205">
        <v>12126</v>
      </c>
      <c r="D205" s="1">
        <v>45839.754166666666</v>
      </c>
      <c r="E205" t="s">
        <v>23</v>
      </c>
      <c r="F205" t="s">
        <v>29</v>
      </c>
      <c r="G205" t="s">
        <v>24</v>
      </c>
      <c r="H205" t="s">
        <v>24</v>
      </c>
      <c r="I205" t="s">
        <v>20</v>
      </c>
      <c r="J205" t="s">
        <v>24</v>
      </c>
      <c r="K205" t="s">
        <v>24</v>
      </c>
    </row>
    <row r="206" spans="1:11" x14ac:dyDescent="0.3">
      <c r="A206" t="s">
        <v>286</v>
      </c>
      <c r="B206" t="s">
        <v>45</v>
      </c>
      <c r="C206">
        <v>48603</v>
      </c>
      <c r="D206" s="1">
        <v>45839.443055555559</v>
      </c>
      <c r="E206" t="s">
        <v>46</v>
      </c>
      <c r="F206" t="s">
        <v>19</v>
      </c>
      <c r="G206" t="s">
        <v>15</v>
      </c>
      <c r="H206" t="s">
        <v>15</v>
      </c>
      <c r="I206" t="s">
        <v>16</v>
      </c>
      <c r="J206" t="s">
        <v>15</v>
      </c>
      <c r="K206" t="s">
        <v>15</v>
      </c>
    </row>
    <row r="207" spans="1:11" x14ac:dyDescent="0.3">
      <c r="A207" t="s">
        <v>287</v>
      </c>
      <c r="B207" t="s">
        <v>50</v>
      </c>
      <c r="C207">
        <v>81081</v>
      </c>
      <c r="D207" s="1">
        <v>45839.070138888892</v>
      </c>
      <c r="E207" t="s">
        <v>28</v>
      </c>
      <c r="F207" t="s">
        <v>41</v>
      </c>
      <c r="G207" t="s">
        <v>24</v>
      </c>
      <c r="H207" t="s">
        <v>24</v>
      </c>
      <c r="I207" t="s">
        <v>20</v>
      </c>
      <c r="J207" t="s">
        <v>15</v>
      </c>
      <c r="K207" t="s">
        <v>15</v>
      </c>
    </row>
    <row r="208" spans="1:11" x14ac:dyDescent="0.3">
      <c r="A208" t="s">
        <v>288</v>
      </c>
      <c r="B208" t="s">
        <v>234</v>
      </c>
      <c r="C208">
        <v>79670</v>
      </c>
      <c r="D208" s="1">
        <v>45839.628472222219</v>
      </c>
      <c r="E208" t="s">
        <v>48</v>
      </c>
      <c r="F208" t="s">
        <v>41</v>
      </c>
      <c r="G208" t="s">
        <v>15</v>
      </c>
      <c r="H208" t="s">
        <v>15</v>
      </c>
      <c r="I208" t="s">
        <v>16</v>
      </c>
      <c r="J208" t="s">
        <v>15</v>
      </c>
      <c r="K208" t="s">
        <v>15</v>
      </c>
    </row>
    <row r="209" spans="1:11" x14ac:dyDescent="0.3">
      <c r="A209" t="s">
        <v>289</v>
      </c>
      <c r="B209" t="s">
        <v>237</v>
      </c>
      <c r="C209">
        <v>45342</v>
      </c>
      <c r="D209" s="1">
        <v>45839.611111111109</v>
      </c>
      <c r="E209" t="s">
        <v>28</v>
      </c>
      <c r="F209" t="s">
        <v>41</v>
      </c>
      <c r="G209" t="s">
        <v>24</v>
      </c>
      <c r="H209" t="s">
        <v>24</v>
      </c>
      <c r="I209" t="s">
        <v>25</v>
      </c>
      <c r="J209" t="s">
        <v>24</v>
      </c>
      <c r="K209" t="s">
        <v>24</v>
      </c>
    </row>
    <row r="210" spans="1:11" x14ac:dyDescent="0.3">
      <c r="A210" t="s">
        <v>290</v>
      </c>
      <c r="B210" t="s">
        <v>234</v>
      </c>
      <c r="C210">
        <v>69166</v>
      </c>
      <c r="D210" s="1">
        <v>45839.948611111111</v>
      </c>
      <c r="E210" t="s">
        <v>13</v>
      </c>
      <c r="F210" t="s">
        <v>60</v>
      </c>
      <c r="G210" t="s">
        <v>15</v>
      </c>
      <c r="H210" t="s">
        <v>15</v>
      </c>
      <c r="I210" t="s">
        <v>16</v>
      </c>
      <c r="J210" t="s">
        <v>15</v>
      </c>
      <c r="K210" t="s">
        <v>15</v>
      </c>
    </row>
    <row r="211" spans="1:11" x14ac:dyDescent="0.3">
      <c r="A211" t="s">
        <v>291</v>
      </c>
      <c r="B211" t="s">
        <v>81</v>
      </c>
      <c r="C211">
        <v>7280</v>
      </c>
      <c r="D211" s="1">
        <v>45839.010416666664</v>
      </c>
      <c r="E211" t="s">
        <v>23</v>
      </c>
      <c r="F211" t="s">
        <v>41</v>
      </c>
      <c r="G211" t="s">
        <v>24</v>
      </c>
      <c r="H211" t="s">
        <v>24</v>
      </c>
      <c r="I211" t="s">
        <v>16</v>
      </c>
      <c r="J211" t="s">
        <v>15</v>
      </c>
      <c r="K211" t="s">
        <v>15</v>
      </c>
    </row>
    <row r="212" spans="1:11" x14ac:dyDescent="0.3">
      <c r="A212" t="s">
        <v>292</v>
      </c>
      <c r="B212" t="s">
        <v>50</v>
      </c>
      <c r="C212">
        <v>33591</v>
      </c>
      <c r="D212" s="1">
        <v>45839.411111111112</v>
      </c>
      <c r="E212" t="s">
        <v>46</v>
      </c>
      <c r="F212" t="s">
        <v>19</v>
      </c>
      <c r="G212" t="s">
        <v>15</v>
      </c>
      <c r="H212" t="s">
        <v>15</v>
      </c>
      <c r="I212" t="s">
        <v>16</v>
      </c>
      <c r="J212" t="s">
        <v>15</v>
      </c>
      <c r="K212" t="s">
        <v>15</v>
      </c>
    </row>
    <row r="213" spans="1:11" x14ac:dyDescent="0.3">
      <c r="A213" t="s">
        <v>293</v>
      </c>
      <c r="B213" t="s">
        <v>98</v>
      </c>
      <c r="C213">
        <v>23128</v>
      </c>
      <c r="D213" s="1">
        <v>45839.183333333334</v>
      </c>
      <c r="E213" t="s">
        <v>48</v>
      </c>
      <c r="F213" t="s">
        <v>14</v>
      </c>
      <c r="G213" t="s">
        <v>15</v>
      </c>
      <c r="H213" t="s">
        <v>15</v>
      </c>
      <c r="I213" t="s">
        <v>25</v>
      </c>
      <c r="J213" t="s">
        <v>15</v>
      </c>
      <c r="K213" t="s">
        <v>15</v>
      </c>
    </row>
    <row r="214" spans="1:11" x14ac:dyDescent="0.3">
      <c r="A214" t="s">
        <v>294</v>
      </c>
      <c r="B214" t="s">
        <v>37</v>
      </c>
      <c r="C214">
        <v>46521</v>
      </c>
      <c r="D214" s="1">
        <v>45839.102083333331</v>
      </c>
      <c r="E214" t="s">
        <v>48</v>
      </c>
      <c r="F214" t="s">
        <v>60</v>
      </c>
      <c r="G214" t="s">
        <v>15</v>
      </c>
      <c r="H214" t="s">
        <v>15</v>
      </c>
      <c r="I214" t="s">
        <v>20</v>
      </c>
      <c r="J214" t="s">
        <v>15</v>
      </c>
      <c r="K214" t="s">
        <v>15</v>
      </c>
    </row>
    <row r="215" spans="1:11" x14ac:dyDescent="0.3">
      <c r="A215" t="s">
        <v>295</v>
      </c>
      <c r="B215" t="s">
        <v>62</v>
      </c>
      <c r="C215">
        <v>41133</v>
      </c>
      <c r="D215" s="1">
        <v>45839.818749999999</v>
      </c>
      <c r="E215" t="s">
        <v>48</v>
      </c>
      <c r="F215" t="s">
        <v>29</v>
      </c>
      <c r="G215" t="s">
        <v>15</v>
      </c>
      <c r="H215" t="s">
        <v>15</v>
      </c>
      <c r="I215" t="s">
        <v>25</v>
      </c>
      <c r="J215" t="s">
        <v>15</v>
      </c>
      <c r="K215" t="s">
        <v>15</v>
      </c>
    </row>
    <row r="216" spans="1:11" x14ac:dyDescent="0.3">
      <c r="A216" t="s">
        <v>296</v>
      </c>
      <c r="B216" t="s">
        <v>137</v>
      </c>
      <c r="C216">
        <v>15196</v>
      </c>
      <c r="D216" s="1">
        <v>45839.575694444444</v>
      </c>
      <c r="E216" t="s">
        <v>32</v>
      </c>
      <c r="F216" t="s">
        <v>57</v>
      </c>
      <c r="G216" t="s">
        <v>24</v>
      </c>
      <c r="H216" t="s">
        <v>24</v>
      </c>
      <c r="I216" t="s">
        <v>16</v>
      </c>
      <c r="J216" t="s">
        <v>24</v>
      </c>
      <c r="K216" t="s">
        <v>15</v>
      </c>
    </row>
    <row r="217" spans="1:11" x14ac:dyDescent="0.3">
      <c r="A217" t="s">
        <v>297</v>
      </c>
      <c r="B217" t="s">
        <v>125</v>
      </c>
      <c r="C217">
        <v>60405</v>
      </c>
      <c r="D217" s="1">
        <v>45839.980555555558</v>
      </c>
      <c r="E217" t="s">
        <v>46</v>
      </c>
      <c r="F217" t="s">
        <v>19</v>
      </c>
      <c r="G217" t="s">
        <v>15</v>
      </c>
      <c r="H217" t="s">
        <v>15</v>
      </c>
      <c r="I217" t="s">
        <v>20</v>
      </c>
      <c r="J217" t="s">
        <v>24</v>
      </c>
      <c r="K217" t="s">
        <v>15</v>
      </c>
    </row>
    <row r="218" spans="1:11" x14ac:dyDescent="0.3">
      <c r="A218" t="s">
        <v>298</v>
      </c>
      <c r="B218" t="s">
        <v>76</v>
      </c>
      <c r="C218">
        <v>57204</v>
      </c>
      <c r="D218" s="1">
        <v>45839.837500000001</v>
      </c>
      <c r="E218" t="s">
        <v>48</v>
      </c>
      <c r="F218" t="s">
        <v>19</v>
      </c>
      <c r="G218" t="s">
        <v>15</v>
      </c>
      <c r="H218" t="s">
        <v>15</v>
      </c>
      <c r="I218" t="s">
        <v>20</v>
      </c>
      <c r="J218" t="s">
        <v>24</v>
      </c>
      <c r="K218" t="s">
        <v>15</v>
      </c>
    </row>
    <row r="219" spans="1:11" x14ac:dyDescent="0.3">
      <c r="A219" t="s">
        <v>299</v>
      </c>
      <c r="B219" t="s">
        <v>173</v>
      </c>
      <c r="C219">
        <v>44600</v>
      </c>
      <c r="D219" s="1">
        <v>45839.314583333333</v>
      </c>
      <c r="E219" t="s">
        <v>46</v>
      </c>
      <c r="F219" t="s">
        <v>33</v>
      </c>
      <c r="G219" t="s">
        <v>15</v>
      </c>
      <c r="H219" t="s">
        <v>15</v>
      </c>
      <c r="I219" t="s">
        <v>16</v>
      </c>
      <c r="J219" t="s">
        <v>15</v>
      </c>
      <c r="K219" t="s">
        <v>15</v>
      </c>
    </row>
    <row r="220" spans="1:11" x14ac:dyDescent="0.3">
      <c r="A220" t="s">
        <v>300</v>
      </c>
      <c r="B220" t="s">
        <v>237</v>
      </c>
      <c r="C220">
        <v>69647</v>
      </c>
      <c r="D220" s="1">
        <v>45839.724999999999</v>
      </c>
      <c r="E220" t="s">
        <v>23</v>
      </c>
      <c r="F220" t="s">
        <v>57</v>
      </c>
      <c r="G220" t="s">
        <v>24</v>
      </c>
      <c r="H220" t="s">
        <v>24</v>
      </c>
      <c r="I220" t="s">
        <v>20</v>
      </c>
      <c r="J220" t="s">
        <v>15</v>
      </c>
      <c r="K220" t="s">
        <v>15</v>
      </c>
    </row>
    <row r="221" spans="1:11" x14ac:dyDescent="0.3">
      <c r="A221" t="s">
        <v>301</v>
      </c>
      <c r="B221" t="s">
        <v>74</v>
      </c>
      <c r="C221">
        <v>19458</v>
      </c>
      <c r="D221" s="1">
        <v>45839.335416666669</v>
      </c>
      <c r="E221" t="s">
        <v>28</v>
      </c>
      <c r="F221" t="s">
        <v>33</v>
      </c>
      <c r="G221" t="s">
        <v>24</v>
      </c>
      <c r="H221" t="s">
        <v>24</v>
      </c>
      <c r="I221" t="s">
        <v>20</v>
      </c>
      <c r="J221" t="s">
        <v>24</v>
      </c>
      <c r="K221" t="s">
        <v>24</v>
      </c>
    </row>
    <row r="222" spans="1:11" x14ac:dyDescent="0.3">
      <c r="A222" t="s">
        <v>302</v>
      </c>
      <c r="B222" t="s">
        <v>81</v>
      </c>
      <c r="C222">
        <v>20136</v>
      </c>
      <c r="D222" s="1">
        <v>45839.931944444441</v>
      </c>
      <c r="E222" t="s">
        <v>28</v>
      </c>
      <c r="F222" t="s">
        <v>33</v>
      </c>
      <c r="G222" t="s">
        <v>24</v>
      </c>
      <c r="H222" t="s">
        <v>24</v>
      </c>
      <c r="I222" t="s">
        <v>25</v>
      </c>
      <c r="J222" t="s">
        <v>24</v>
      </c>
      <c r="K222" t="s">
        <v>24</v>
      </c>
    </row>
    <row r="223" spans="1:11" x14ac:dyDescent="0.3">
      <c r="A223" t="s">
        <v>303</v>
      </c>
      <c r="B223" t="s">
        <v>50</v>
      </c>
      <c r="C223">
        <v>73989</v>
      </c>
      <c r="D223" s="1">
        <v>45839.823611111111</v>
      </c>
      <c r="E223" t="s">
        <v>40</v>
      </c>
      <c r="F223" t="s">
        <v>57</v>
      </c>
      <c r="G223" t="s">
        <v>15</v>
      </c>
      <c r="H223" t="s">
        <v>24</v>
      </c>
      <c r="I223" t="s">
        <v>25</v>
      </c>
      <c r="J223" t="s">
        <v>15</v>
      </c>
      <c r="K223" t="s">
        <v>15</v>
      </c>
    </row>
    <row r="224" spans="1:11" x14ac:dyDescent="0.3">
      <c r="A224" t="s">
        <v>304</v>
      </c>
      <c r="B224" t="s">
        <v>88</v>
      </c>
      <c r="C224">
        <v>9050</v>
      </c>
      <c r="D224" s="1">
        <v>45839.666666666664</v>
      </c>
      <c r="E224" t="s">
        <v>40</v>
      </c>
      <c r="F224" t="s">
        <v>41</v>
      </c>
      <c r="G224" t="s">
        <v>15</v>
      </c>
      <c r="H224" t="s">
        <v>24</v>
      </c>
      <c r="I224" t="s">
        <v>20</v>
      </c>
      <c r="J224" t="s">
        <v>24</v>
      </c>
      <c r="K224" t="s">
        <v>24</v>
      </c>
    </row>
    <row r="225" spans="1:11" x14ac:dyDescent="0.3">
      <c r="A225" t="s">
        <v>305</v>
      </c>
      <c r="B225" t="s">
        <v>54</v>
      </c>
      <c r="C225">
        <v>66597</v>
      </c>
      <c r="D225" s="1">
        <v>45839.104861111111</v>
      </c>
      <c r="E225" t="s">
        <v>13</v>
      </c>
      <c r="F225" t="s">
        <v>38</v>
      </c>
      <c r="G225" t="s">
        <v>15</v>
      </c>
      <c r="H225" t="s">
        <v>15</v>
      </c>
      <c r="I225" t="s">
        <v>20</v>
      </c>
      <c r="J225" t="s">
        <v>15</v>
      </c>
      <c r="K225" t="s">
        <v>15</v>
      </c>
    </row>
    <row r="226" spans="1:11" x14ac:dyDescent="0.3">
      <c r="A226" t="s">
        <v>306</v>
      </c>
      <c r="B226" t="s">
        <v>43</v>
      </c>
      <c r="C226">
        <v>37727</v>
      </c>
      <c r="D226" s="1">
        <v>45839.109027777777</v>
      </c>
      <c r="E226" t="s">
        <v>28</v>
      </c>
      <c r="F226" t="s">
        <v>29</v>
      </c>
      <c r="G226" t="s">
        <v>24</v>
      </c>
      <c r="H226" t="s">
        <v>24</v>
      </c>
      <c r="I226" t="s">
        <v>20</v>
      </c>
      <c r="J226" t="s">
        <v>15</v>
      </c>
      <c r="K226" t="s">
        <v>15</v>
      </c>
    </row>
    <row r="227" spans="1:11" x14ac:dyDescent="0.3">
      <c r="A227" t="s">
        <v>307</v>
      </c>
      <c r="B227" t="s">
        <v>173</v>
      </c>
      <c r="C227">
        <v>5476</v>
      </c>
      <c r="D227" s="1">
        <v>45839.63958333333</v>
      </c>
      <c r="E227" t="s">
        <v>23</v>
      </c>
      <c r="F227" t="s">
        <v>57</v>
      </c>
      <c r="G227" t="s">
        <v>24</v>
      </c>
      <c r="H227" t="s">
        <v>24</v>
      </c>
      <c r="I227" t="s">
        <v>25</v>
      </c>
      <c r="J227" t="s">
        <v>24</v>
      </c>
      <c r="K227" t="s">
        <v>24</v>
      </c>
    </row>
    <row r="228" spans="1:11" x14ac:dyDescent="0.3">
      <c r="A228" t="s">
        <v>308</v>
      </c>
      <c r="B228" t="s">
        <v>170</v>
      </c>
      <c r="C228">
        <v>8209</v>
      </c>
      <c r="D228" s="1">
        <v>45839.640277777777</v>
      </c>
      <c r="E228" t="s">
        <v>28</v>
      </c>
      <c r="F228" t="s">
        <v>57</v>
      </c>
      <c r="G228" t="s">
        <v>24</v>
      </c>
      <c r="H228" t="s">
        <v>24</v>
      </c>
      <c r="I228" t="s">
        <v>25</v>
      </c>
      <c r="J228" t="s">
        <v>24</v>
      </c>
      <c r="K228" t="s">
        <v>24</v>
      </c>
    </row>
    <row r="229" spans="1:11" x14ac:dyDescent="0.3">
      <c r="A229" t="s">
        <v>309</v>
      </c>
      <c r="B229" t="s">
        <v>74</v>
      </c>
      <c r="C229">
        <v>22717</v>
      </c>
      <c r="D229" s="1">
        <v>45839.055555555555</v>
      </c>
      <c r="E229" t="s">
        <v>23</v>
      </c>
      <c r="F229" t="s">
        <v>38</v>
      </c>
      <c r="G229" t="s">
        <v>24</v>
      </c>
      <c r="H229" t="s">
        <v>24</v>
      </c>
      <c r="I229" t="s">
        <v>20</v>
      </c>
      <c r="J229" t="s">
        <v>15</v>
      </c>
      <c r="K229" t="s">
        <v>15</v>
      </c>
    </row>
    <row r="230" spans="1:11" x14ac:dyDescent="0.3">
      <c r="A230" t="s">
        <v>310</v>
      </c>
      <c r="B230" t="s">
        <v>125</v>
      </c>
      <c r="C230">
        <v>20907</v>
      </c>
      <c r="D230" s="1">
        <v>45839.517361111109</v>
      </c>
      <c r="E230" t="s">
        <v>46</v>
      </c>
      <c r="F230" t="s">
        <v>41</v>
      </c>
      <c r="G230" t="s">
        <v>15</v>
      </c>
      <c r="H230" t="s">
        <v>15</v>
      </c>
      <c r="I230" t="s">
        <v>20</v>
      </c>
      <c r="J230" t="s">
        <v>15</v>
      </c>
      <c r="K230" t="s">
        <v>15</v>
      </c>
    </row>
    <row r="231" spans="1:11" x14ac:dyDescent="0.3">
      <c r="A231" t="s">
        <v>311</v>
      </c>
      <c r="B231" t="s">
        <v>175</v>
      </c>
      <c r="C231">
        <v>89084</v>
      </c>
      <c r="D231" s="1">
        <v>45839.85</v>
      </c>
      <c r="E231" t="s">
        <v>32</v>
      </c>
      <c r="F231" t="s">
        <v>57</v>
      </c>
      <c r="G231" t="s">
        <v>24</v>
      </c>
      <c r="H231" t="s">
        <v>24</v>
      </c>
      <c r="I231" t="s">
        <v>16</v>
      </c>
      <c r="J231" t="s">
        <v>15</v>
      </c>
      <c r="K231" t="s">
        <v>15</v>
      </c>
    </row>
    <row r="232" spans="1:11" x14ac:dyDescent="0.3">
      <c r="A232" t="s">
        <v>312</v>
      </c>
      <c r="B232" t="s">
        <v>109</v>
      </c>
      <c r="C232">
        <v>89016</v>
      </c>
      <c r="D232" s="1">
        <v>45839.549305555556</v>
      </c>
      <c r="E232" t="s">
        <v>13</v>
      </c>
      <c r="F232" t="s">
        <v>41</v>
      </c>
      <c r="G232" t="s">
        <v>15</v>
      </c>
      <c r="H232" t="s">
        <v>15</v>
      </c>
      <c r="I232" t="s">
        <v>25</v>
      </c>
      <c r="J232" t="s">
        <v>24</v>
      </c>
      <c r="K232" t="s">
        <v>15</v>
      </c>
    </row>
    <row r="233" spans="1:11" x14ac:dyDescent="0.3">
      <c r="A233" t="s">
        <v>313</v>
      </c>
      <c r="B233" t="s">
        <v>81</v>
      </c>
      <c r="C233">
        <v>19809</v>
      </c>
      <c r="D233" s="1">
        <v>45839.473611111112</v>
      </c>
      <c r="E233" t="s">
        <v>28</v>
      </c>
      <c r="F233" t="s">
        <v>33</v>
      </c>
      <c r="G233" t="s">
        <v>24</v>
      </c>
      <c r="H233" t="s">
        <v>24</v>
      </c>
      <c r="I233" t="s">
        <v>20</v>
      </c>
      <c r="J233" t="s">
        <v>24</v>
      </c>
      <c r="K233" t="s">
        <v>24</v>
      </c>
    </row>
    <row r="234" spans="1:11" x14ac:dyDescent="0.3">
      <c r="A234" t="s">
        <v>314</v>
      </c>
      <c r="B234" t="s">
        <v>74</v>
      </c>
      <c r="C234">
        <v>91651</v>
      </c>
      <c r="D234" s="1">
        <v>45839.941666666666</v>
      </c>
      <c r="E234" t="s">
        <v>48</v>
      </c>
      <c r="F234" t="s">
        <v>33</v>
      </c>
      <c r="G234" t="s">
        <v>15</v>
      </c>
      <c r="H234" t="s">
        <v>15</v>
      </c>
      <c r="I234" t="s">
        <v>25</v>
      </c>
      <c r="J234" t="s">
        <v>15</v>
      </c>
      <c r="K234" t="s">
        <v>15</v>
      </c>
    </row>
    <row r="235" spans="1:11" x14ac:dyDescent="0.3">
      <c r="A235" t="s">
        <v>315</v>
      </c>
      <c r="B235" t="s">
        <v>107</v>
      </c>
      <c r="C235">
        <v>40677</v>
      </c>
      <c r="D235" s="1">
        <v>45839.794444444444</v>
      </c>
      <c r="E235" t="s">
        <v>48</v>
      </c>
      <c r="F235" t="s">
        <v>57</v>
      </c>
      <c r="G235" t="s">
        <v>15</v>
      </c>
      <c r="H235" t="s">
        <v>15</v>
      </c>
      <c r="I235" t="s">
        <v>16</v>
      </c>
      <c r="J235" t="s">
        <v>15</v>
      </c>
      <c r="K235" t="s">
        <v>15</v>
      </c>
    </row>
    <row r="236" spans="1:11" x14ac:dyDescent="0.3">
      <c r="A236" t="s">
        <v>316</v>
      </c>
      <c r="B236" t="s">
        <v>173</v>
      </c>
      <c r="C236">
        <v>89938</v>
      </c>
      <c r="D236" s="1">
        <v>45839.748611111114</v>
      </c>
      <c r="E236" t="s">
        <v>28</v>
      </c>
      <c r="F236" t="s">
        <v>29</v>
      </c>
      <c r="G236" t="s">
        <v>24</v>
      </c>
      <c r="H236" t="s">
        <v>24</v>
      </c>
      <c r="I236" t="s">
        <v>25</v>
      </c>
      <c r="J236" t="s">
        <v>15</v>
      </c>
      <c r="K236" t="s">
        <v>15</v>
      </c>
    </row>
    <row r="237" spans="1:11" x14ac:dyDescent="0.3">
      <c r="A237" t="s">
        <v>317</v>
      </c>
      <c r="B237" t="s">
        <v>43</v>
      </c>
      <c r="C237">
        <v>40583</v>
      </c>
      <c r="D237" s="1">
        <v>45839.256249999999</v>
      </c>
      <c r="E237" t="s">
        <v>23</v>
      </c>
      <c r="F237" t="s">
        <v>57</v>
      </c>
      <c r="G237" t="s">
        <v>24</v>
      </c>
      <c r="H237" t="s">
        <v>24</v>
      </c>
      <c r="I237" t="s">
        <v>20</v>
      </c>
      <c r="J237" t="s">
        <v>24</v>
      </c>
      <c r="K237" t="s">
        <v>24</v>
      </c>
    </row>
    <row r="238" spans="1:11" x14ac:dyDescent="0.3">
      <c r="A238" t="s">
        <v>318</v>
      </c>
      <c r="B238" t="s">
        <v>85</v>
      </c>
      <c r="C238">
        <v>20408</v>
      </c>
      <c r="D238" s="1">
        <v>45839.109722222223</v>
      </c>
      <c r="E238" t="s">
        <v>13</v>
      </c>
      <c r="F238" t="s">
        <v>19</v>
      </c>
      <c r="G238" t="s">
        <v>15</v>
      </c>
      <c r="H238" t="s">
        <v>15</v>
      </c>
      <c r="I238" t="s">
        <v>25</v>
      </c>
      <c r="J238" t="s">
        <v>15</v>
      </c>
      <c r="K238" t="s">
        <v>15</v>
      </c>
    </row>
    <row r="239" spans="1:11" x14ac:dyDescent="0.3">
      <c r="A239" t="s">
        <v>319</v>
      </c>
      <c r="B239" t="s">
        <v>173</v>
      </c>
      <c r="C239">
        <v>69113</v>
      </c>
      <c r="D239" s="1">
        <v>45839.053472222222</v>
      </c>
      <c r="E239" t="s">
        <v>46</v>
      </c>
      <c r="F239" t="s">
        <v>33</v>
      </c>
      <c r="G239" t="s">
        <v>15</v>
      </c>
      <c r="H239" t="s">
        <v>15</v>
      </c>
      <c r="I239" t="s">
        <v>25</v>
      </c>
      <c r="J239" t="s">
        <v>15</v>
      </c>
      <c r="K239" t="s">
        <v>15</v>
      </c>
    </row>
    <row r="240" spans="1:11" x14ac:dyDescent="0.3">
      <c r="A240" t="s">
        <v>320</v>
      </c>
      <c r="B240" t="s">
        <v>45</v>
      </c>
      <c r="C240">
        <v>23803</v>
      </c>
      <c r="D240" s="1">
        <v>45839.984722222223</v>
      </c>
      <c r="E240" t="s">
        <v>93</v>
      </c>
      <c r="F240" t="s">
        <v>38</v>
      </c>
      <c r="G240" t="s">
        <v>24</v>
      </c>
      <c r="H240" t="s">
        <v>24</v>
      </c>
      <c r="I240" t="s">
        <v>16</v>
      </c>
      <c r="J240" t="s">
        <v>24</v>
      </c>
      <c r="K240" t="s">
        <v>24</v>
      </c>
    </row>
    <row r="241" spans="1:11" x14ac:dyDescent="0.3">
      <c r="A241" t="s">
        <v>321</v>
      </c>
      <c r="B241" t="s">
        <v>56</v>
      </c>
      <c r="C241">
        <v>94417</v>
      </c>
      <c r="D241" s="1">
        <v>45839.337500000001</v>
      </c>
      <c r="E241" t="s">
        <v>40</v>
      </c>
      <c r="F241" t="s">
        <v>41</v>
      </c>
      <c r="G241" t="s">
        <v>15</v>
      </c>
      <c r="H241" t="s">
        <v>24</v>
      </c>
      <c r="I241" t="s">
        <v>25</v>
      </c>
      <c r="J241" t="s">
        <v>15</v>
      </c>
      <c r="K241" t="s">
        <v>15</v>
      </c>
    </row>
    <row r="242" spans="1:11" x14ac:dyDescent="0.3">
      <c r="A242" t="s">
        <v>322</v>
      </c>
      <c r="B242" t="s">
        <v>226</v>
      </c>
      <c r="C242">
        <v>70093</v>
      </c>
      <c r="D242" s="1">
        <v>45839.339583333334</v>
      </c>
      <c r="E242" t="s">
        <v>13</v>
      </c>
      <c r="F242" t="s">
        <v>38</v>
      </c>
      <c r="G242" t="s">
        <v>15</v>
      </c>
      <c r="H242" t="s">
        <v>15</v>
      </c>
      <c r="I242" t="s">
        <v>16</v>
      </c>
      <c r="J242" t="s">
        <v>15</v>
      </c>
      <c r="K242" t="s">
        <v>15</v>
      </c>
    </row>
    <row r="243" spans="1:11" x14ac:dyDescent="0.3">
      <c r="A243" t="s">
        <v>323</v>
      </c>
      <c r="B243" t="s">
        <v>117</v>
      </c>
      <c r="C243">
        <v>57849</v>
      </c>
      <c r="D243" s="1">
        <v>45839.65625</v>
      </c>
      <c r="E243" t="s">
        <v>13</v>
      </c>
      <c r="F243" t="s">
        <v>29</v>
      </c>
      <c r="G243" t="s">
        <v>15</v>
      </c>
      <c r="H243" t="s">
        <v>15</v>
      </c>
      <c r="I243" t="s">
        <v>25</v>
      </c>
      <c r="J243" t="s">
        <v>15</v>
      </c>
      <c r="K243" t="s">
        <v>15</v>
      </c>
    </row>
    <row r="244" spans="1:11" x14ac:dyDescent="0.3">
      <c r="A244" t="s">
        <v>324</v>
      </c>
      <c r="B244" t="s">
        <v>45</v>
      </c>
      <c r="C244">
        <v>26274</v>
      </c>
      <c r="D244" s="1">
        <v>45839.859722222223</v>
      </c>
      <c r="E244" t="s">
        <v>93</v>
      </c>
      <c r="F244" t="s">
        <v>41</v>
      </c>
      <c r="G244" t="s">
        <v>24</v>
      </c>
      <c r="H244" t="s">
        <v>24</v>
      </c>
      <c r="I244" t="s">
        <v>16</v>
      </c>
      <c r="J244" t="s">
        <v>24</v>
      </c>
      <c r="K244" t="s">
        <v>24</v>
      </c>
    </row>
    <row r="245" spans="1:11" x14ac:dyDescent="0.3">
      <c r="A245" t="s">
        <v>325</v>
      </c>
      <c r="B245" t="s">
        <v>43</v>
      </c>
      <c r="C245">
        <v>72784</v>
      </c>
      <c r="D245" s="1">
        <v>45839.145833333336</v>
      </c>
      <c r="E245" t="s">
        <v>28</v>
      </c>
      <c r="F245" t="s">
        <v>41</v>
      </c>
      <c r="G245" t="s">
        <v>24</v>
      </c>
      <c r="H245" t="s">
        <v>24</v>
      </c>
      <c r="I245" t="s">
        <v>16</v>
      </c>
      <c r="J245" t="s">
        <v>15</v>
      </c>
      <c r="K245" t="s">
        <v>15</v>
      </c>
    </row>
    <row r="246" spans="1:11" x14ac:dyDescent="0.3">
      <c r="A246" t="s">
        <v>326</v>
      </c>
      <c r="B246" t="s">
        <v>122</v>
      </c>
      <c r="C246">
        <v>58993</v>
      </c>
      <c r="D246" s="1">
        <v>45839.729861111111</v>
      </c>
      <c r="E246" t="s">
        <v>93</v>
      </c>
      <c r="F246" t="s">
        <v>29</v>
      </c>
      <c r="G246" t="s">
        <v>24</v>
      </c>
      <c r="H246" t="s">
        <v>24</v>
      </c>
      <c r="I246" t="s">
        <v>16</v>
      </c>
      <c r="J246" t="s">
        <v>24</v>
      </c>
      <c r="K246" t="s">
        <v>15</v>
      </c>
    </row>
    <row r="247" spans="1:11" x14ac:dyDescent="0.3">
      <c r="A247" t="s">
        <v>327</v>
      </c>
      <c r="B247" t="s">
        <v>226</v>
      </c>
      <c r="C247">
        <v>59230</v>
      </c>
      <c r="D247" s="1">
        <v>45839.496527777781</v>
      </c>
      <c r="E247" t="s">
        <v>32</v>
      </c>
      <c r="F247" t="s">
        <v>29</v>
      </c>
      <c r="G247" t="s">
        <v>24</v>
      </c>
      <c r="H247" t="s">
        <v>24</v>
      </c>
      <c r="I247" t="s">
        <v>16</v>
      </c>
      <c r="J247" t="s">
        <v>15</v>
      </c>
      <c r="K247" t="s">
        <v>15</v>
      </c>
    </row>
    <row r="248" spans="1:11" x14ac:dyDescent="0.3">
      <c r="A248" t="s">
        <v>328</v>
      </c>
      <c r="B248" t="s">
        <v>43</v>
      </c>
      <c r="C248">
        <v>31003</v>
      </c>
      <c r="D248" s="1">
        <v>45839.548611111109</v>
      </c>
      <c r="E248" t="s">
        <v>28</v>
      </c>
      <c r="F248" t="s">
        <v>57</v>
      </c>
      <c r="G248" t="s">
        <v>24</v>
      </c>
      <c r="H248" t="s">
        <v>24</v>
      </c>
      <c r="I248" t="s">
        <v>16</v>
      </c>
      <c r="J248" t="s">
        <v>15</v>
      </c>
      <c r="K248" t="s">
        <v>24</v>
      </c>
    </row>
    <row r="249" spans="1:11" x14ac:dyDescent="0.3">
      <c r="A249" t="s">
        <v>329</v>
      </c>
      <c r="B249" t="s">
        <v>27</v>
      </c>
      <c r="C249">
        <v>93777</v>
      </c>
      <c r="D249" s="1">
        <v>45839.924305555556</v>
      </c>
      <c r="E249" t="s">
        <v>46</v>
      </c>
      <c r="F249" t="s">
        <v>33</v>
      </c>
      <c r="G249" t="s">
        <v>15</v>
      </c>
      <c r="H249" t="s">
        <v>15</v>
      </c>
      <c r="I249" t="s">
        <v>16</v>
      </c>
      <c r="J249" t="s">
        <v>15</v>
      </c>
      <c r="K249" t="s">
        <v>15</v>
      </c>
    </row>
    <row r="250" spans="1:11" x14ac:dyDescent="0.3">
      <c r="A250" t="s">
        <v>330</v>
      </c>
      <c r="B250" t="s">
        <v>139</v>
      </c>
      <c r="C250">
        <v>91335</v>
      </c>
      <c r="D250" s="1">
        <v>45839.197222222225</v>
      </c>
      <c r="E250" t="s">
        <v>40</v>
      </c>
      <c r="F250" t="s">
        <v>38</v>
      </c>
      <c r="G250" t="s">
        <v>15</v>
      </c>
      <c r="H250" t="s">
        <v>24</v>
      </c>
      <c r="I250" t="s">
        <v>25</v>
      </c>
      <c r="J250" t="s">
        <v>15</v>
      </c>
      <c r="K250" t="s">
        <v>15</v>
      </c>
    </row>
    <row r="251" spans="1:11" x14ac:dyDescent="0.3">
      <c r="A251" t="s">
        <v>331</v>
      </c>
      <c r="B251" t="s">
        <v>107</v>
      </c>
      <c r="C251">
        <v>2590</v>
      </c>
      <c r="D251" s="1">
        <v>45839.363888888889</v>
      </c>
      <c r="E251" t="s">
        <v>23</v>
      </c>
      <c r="F251" t="s">
        <v>33</v>
      </c>
      <c r="G251" t="s">
        <v>24</v>
      </c>
      <c r="H251" t="s">
        <v>24</v>
      </c>
      <c r="I251" t="s">
        <v>25</v>
      </c>
      <c r="J251" t="s">
        <v>24</v>
      </c>
      <c r="K25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7802-2D47-409D-8924-449FAB6C5C4A}">
  <dimension ref="A1:A191"/>
  <sheetViews>
    <sheetView workbookViewId="0">
      <selection activeCell="M9" sqref="M9"/>
    </sheetView>
  </sheetViews>
  <sheetFormatPr defaultRowHeight="14.4" x14ac:dyDescent="0.3"/>
  <cols>
    <col min="1" max="1" width="17.5546875" customWidth="1"/>
  </cols>
  <sheetData>
    <row r="1" spans="1:1" x14ac:dyDescent="0.3">
      <c r="A1" t="s">
        <v>1</v>
      </c>
    </row>
    <row r="2" spans="1:1" x14ac:dyDescent="0.3">
      <c r="A2" t="s">
        <v>26</v>
      </c>
    </row>
    <row r="3" spans="1:1" x14ac:dyDescent="0.3">
      <c r="A3" t="s">
        <v>39</v>
      </c>
    </row>
    <row r="4" spans="1:1" x14ac:dyDescent="0.3">
      <c r="A4" t="s">
        <v>44</v>
      </c>
    </row>
    <row r="5" spans="1:1" x14ac:dyDescent="0.3">
      <c r="A5" t="s">
        <v>51</v>
      </c>
    </row>
    <row r="6" spans="1:1" x14ac:dyDescent="0.3">
      <c r="A6" t="s">
        <v>53</v>
      </c>
    </row>
    <row r="7" spans="1:1" x14ac:dyDescent="0.3">
      <c r="A7" t="s">
        <v>55</v>
      </c>
    </row>
    <row r="8" spans="1:1" x14ac:dyDescent="0.3">
      <c r="A8" t="s">
        <v>63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68</v>
      </c>
    </row>
    <row r="12" spans="1:1" x14ac:dyDescent="0.3">
      <c r="A12" t="s">
        <v>72</v>
      </c>
    </row>
    <row r="13" spans="1:1" x14ac:dyDescent="0.3">
      <c r="A13" t="s">
        <v>73</v>
      </c>
    </row>
    <row r="14" spans="1:1" x14ac:dyDescent="0.3">
      <c r="A14" t="s">
        <v>75</v>
      </c>
    </row>
    <row r="15" spans="1:1" x14ac:dyDescent="0.3">
      <c r="A15" t="s">
        <v>80</v>
      </c>
    </row>
    <row r="16" spans="1:1" x14ac:dyDescent="0.3">
      <c r="A16" t="s">
        <v>82</v>
      </c>
    </row>
    <row r="17" spans="1:1" x14ac:dyDescent="0.3">
      <c r="A17" t="s">
        <v>84</v>
      </c>
    </row>
    <row r="18" spans="1:1" x14ac:dyDescent="0.3">
      <c r="A18" t="s">
        <v>86</v>
      </c>
    </row>
    <row r="19" spans="1:1" x14ac:dyDescent="0.3">
      <c r="A19" t="s">
        <v>89</v>
      </c>
    </row>
    <row r="20" spans="1:1" x14ac:dyDescent="0.3">
      <c r="A20" t="s">
        <v>94</v>
      </c>
    </row>
    <row r="21" spans="1:1" x14ac:dyDescent="0.3">
      <c r="A21" t="s">
        <v>96</v>
      </c>
    </row>
    <row r="22" spans="1:1" x14ac:dyDescent="0.3">
      <c r="A22" t="s">
        <v>97</v>
      </c>
    </row>
    <row r="23" spans="1:1" x14ac:dyDescent="0.3">
      <c r="A23" t="s">
        <v>99</v>
      </c>
    </row>
    <row r="24" spans="1:1" x14ac:dyDescent="0.3">
      <c r="A24" t="s">
        <v>101</v>
      </c>
    </row>
    <row r="25" spans="1:1" x14ac:dyDescent="0.3">
      <c r="A25" t="s">
        <v>103</v>
      </c>
    </row>
    <row r="26" spans="1:1" x14ac:dyDescent="0.3">
      <c r="A26" t="s">
        <v>106</v>
      </c>
    </row>
    <row r="27" spans="1:1" x14ac:dyDescent="0.3">
      <c r="A27" t="s">
        <v>110</v>
      </c>
    </row>
    <row r="28" spans="1:1" x14ac:dyDescent="0.3">
      <c r="A28" t="s">
        <v>120</v>
      </c>
    </row>
    <row r="29" spans="1:1" x14ac:dyDescent="0.3">
      <c r="A29" t="s">
        <v>121</v>
      </c>
    </row>
    <row r="30" spans="1:1" x14ac:dyDescent="0.3">
      <c r="A30" t="s">
        <v>126</v>
      </c>
    </row>
    <row r="31" spans="1:1" x14ac:dyDescent="0.3">
      <c r="A31" t="s">
        <v>127</v>
      </c>
    </row>
    <row r="32" spans="1:1" x14ac:dyDescent="0.3">
      <c r="A32" t="s">
        <v>128</v>
      </c>
    </row>
    <row r="33" spans="1:1" x14ac:dyDescent="0.3">
      <c r="A33" t="s">
        <v>130</v>
      </c>
    </row>
    <row r="34" spans="1:1" x14ac:dyDescent="0.3">
      <c r="A34" t="s">
        <v>133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140</v>
      </c>
    </row>
    <row r="38" spans="1:1" x14ac:dyDescent="0.3">
      <c r="A38" t="s">
        <v>143</v>
      </c>
    </row>
    <row r="39" spans="1:1" x14ac:dyDescent="0.3">
      <c r="A39" t="s">
        <v>144</v>
      </c>
    </row>
    <row r="40" spans="1:1" x14ac:dyDescent="0.3">
      <c r="A40" t="s">
        <v>145</v>
      </c>
    </row>
    <row r="41" spans="1:1" x14ac:dyDescent="0.3">
      <c r="A41" t="s">
        <v>146</v>
      </c>
    </row>
    <row r="42" spans="1:1" x14ac:dyDescent="0.3">
      <c r="A42" t="s">
        <v>150</v>
      </c>
    </row>
    <row r="43" spans="1:1" x14ac:dyDescent="0.3">
      <c r="A43" t="s">
        <v>151</v>
      </c>
    </row>
    <row r="44" spans="1:1" x14ac:dyDescent="0.3">
      <c r="A44" t="s">
        <v>153</v>
      </c>
    </row>
    <row r="45" spans="1:1" x14ac:dyDescent="0.3">
      <c r="A45" t="s">
        <v>155</v>
      </c>
    </row>
    <row r="46" spans="1:1" x14ac:dyDescent="0.3">
      <c r="A46" t="s">
        <v>157</v>
      </c>
    </row>
    <row r="47" spans="1:1" x14ac:dyDescent="0.3">
      <c r="A47" t="s">
        <v>158</v>
      </c>
    </row>
    <row r="48" spans="1:1" x14ac:dyDescent="0.3">
      <c r="A48" t="s">
        <v>159</v>
      </c>
    </row>
    <row r="49" spans="1:1" x14ac:dyDescent="0.3">
      <c r="A49" t="s">
        <v>166</v>
      </c>
    </row>
    <row r="50" spans="1:1" x14ac:dyDescent="0.3">
      <c r="A50" t="s">
        <v>167</v>
      </c>
    </row>
    <row r="51" spans="1:1" x14ac:dyDescent="0.3">
      <c r="A51" t="s">
        <v>169</v>
      </c>
    </row>
    <row r="52" spans="1:1" x14ac:dyDescent="0.3">
      <c r="A52" t="s">
        <v>171</v>
      </c>
    </row>
    <row r="53" spans="1:1" x14ac:dyDescent="0.3">
      <c r="A53" t="s">
        <v>172</v>
      </c>
    </row>
    <row r="54" spans="1:1" x14ac:dyDescent="0.3">
      <c r="A54" t="s">
        <v>176</v>
      </c>
    </row>
    <row r="55" spans="1:1" x14ac:dyDescent="0.3">
      <c r="A55" t="s">
        <v>178</v>
      </c>
    </row>
    <row r="56" spans="1:1" x14ac:dyDescent="0.3">
      <c r="A56" t="s">
        <v>180</v>
      </c>
    </row>
    <row r="57" spans="1:1" x14ac:dyDescent="0.3">
      <c r="A57" t="s">
        <v>182</v>
      </c>
    </row>
    <row r="58" spans="1:1" x14ac:dyDescent="0.3">
      <c r="A58" t="s">
        <v>184</v>
      </c>
    </row>
    <row r="59" spans="1:1" x14ac:dyDescent="0.3">
      <c r="A59" t="s">
        <v>186</v>
      </c>
    </row>
    <row r="60" spans="1:1" x14ac:dyDescent="0.3">
      <c r="A60" t="s">
        <v>188</v>
      </c>
    </row>
    <row r="61" spans="1:1" x14ac:dyDescent="0.3">
      <c r="A61" t="s">
        <v>189</v>
      </c>
    </row>
    <row r="62" spans="1:1" x14ac:dyDescent="0.3">
      <c r="A62" t="s">
        <v>190</v>
      </c>
    </row>
    <row r="63" spans="1:1" x14ac:dyDescent="0.3">
      <c r="A63" t="s">
        <v>192</v>
      </c>
    </row>
    <row r="64" spans="1:1" x14ac:dyDescent="0.3">
      <c r="A64" t="s">
        <v>197</v>
      </c>
    </row>
    <row r="65" spans="1:1" x14ac:dyDescent="0.3">
      <c r="A65" t="s">
        <v>201</v>
      </c>
    </row>
    <row r="66" spans="1:1" x14ac:dyDescent="0.3">
      <c r="A66" t="s">
        <v>203</v>
      </c>
    </row>
    <row r="67" spans="1:1" x14ac:dyDescent="0.3">
      <c r="A67" t="s">
        <v>206</v>
      </c>
    </row>
    <row r="68" spans="1:1" x14ac:dyDescent="0.3">
      <c r="A68" t="s">
        <v>209</v>
      </c>
    </row>
    <row r="69" spans="1:1" x14ac:dyDescent="0.3">
      <c r="A69" t="s">
        <v>210</v>
      </c>
    </row>
    <row r="70" spans="1:1" x14ac:dyDescent="0.3">
      <c r="A70" t="s">
        <v>211</v>
      </c>
    </row>
    <row r="71" spans="1:1" x14ac:dyDescent="0.3">
      <c r="A71" t="s">
        <v>216</v>
      </c>
    </row>
    <row r="72" spans="1:1" x14ac:dyDescent="0.3">
      <c r="A72" t="s">
        <v>220</v>
      </c>
    </row>
    <row r="73" spans="1:1" x14ac:dyDescent="0.3">
      <c r="A73" t="s">
        <v>222</v>
      </c>
    </row>
    <row r="74" spans="1:1" x14ac:dyDescent="0.3">
      <c r="A74" t="s">
        <v>223</v>
      </c>
    </row>
    <row r="75" spans="1:1" x14ac:dyDescent="0.3">
      <c r="A75" t="s">
        <v>227</v>
      </c>
    </row>
    <row r="76" spans="1:1" x14ac:dyDescent="0.3">
      <c r="A76" t="s">
        <v>228</v>
      </c>
    </row>
    <row r="77" spans="1:1" x14ac:dyDescent="0.3">
      <c r="A77" t="s">
        <v>229</v>
      </c>
    </row>
    <row r="78" spans="1:1" x14ac:dyDescent="0.3">
      <c r="A78" t="s">
        <v>230</v>
      </c>
    </row>
    <row r="79" spans="1:1" x14ac:dyDescent="0.3">
      <c r="A79" t="s">
        <v>231</v>
      </c>
    </row>
    <row r="80" spans="1:1" x14ac:dyDescent="0.3">
      <c r="A80" t="s">
        <v>233</v>
      </c>
    </row>
    <row r="81" spans="1:1" x14ac:dyDescent="0.3">
      <c r="A81" t="s">
        <v>236</v>
      </c>
    </row>
    <row r="82" spans="1:1" x14ac:dyDescent="0.3">
      <c r="A82" t="s">
        <v>238</v>
      </c>
    </row>
    <row r="83" spans="1:1" x14ac:dyDescent="0.3">
      <c r="A83" t="s">
        <v>242</v>
      </c>
    </row>
    <row r="84" spans="1:1" x14ac:dyDescent="0.3">
      <c r="A84" t="s">
        <v>249</v>
      </c>
    </row>
    <row r="85" spans="1:1" x14ac:dyDescent="0.3">
      <c r="A85" t="s">
        <v>250</v>
      </c>
    </row>
    <row r="86" spans="1:1" x14ac:dyDescent="0.3">
      <c r="A86" t="s">
        <v>251</v>
      </c>
    </row>
    <row r="87" spans="1:1" x14ac:dyDescent="0.3">
      <c r="A87" t="s">
        <v>256</v>
      </c>
    </row>
    <row r="88" spans="1:1" x14ac:dyDescent="0.3">
      <c r="A88" t="s">
        <v>257</v>
      </c>
    </row>
    <row r="89" spans="1:1" x14ac:dyDescent="0.3">
      <c r="A89" t="s">
        <v>263</v>
      </c>
    </row>
    <row r="90" spans="1:1" x14ac:dyDescent="0.3">
      <c r="A90" t="s">
        <v>266</v>
      </c>
    </row>
    <row r="91" spans="1:1" x14ac:dyDescent="0.3">
      <c r="A91" t="s">
        <v>267</v>
      </c>
    </row>
    <row r="92" spans="1:1" x14ac:dyDescent="0.3">
      <c r="A92" t="s">
        <v>268</v>
      </c>
    </row>
    <row r="93" spans="1:1" x14ac:dyDescent="0.3">
      <c r="A93" t="s">
        <v>270</v>
      </c>
    </row>
    <row r="94" spans="1:1" x14ac:dyDescent="0.3">
      <c r="A94" t="s">
        <v>272</v>
      </c>
    </row>
    <row r="95" spans="1:1" x14ac:dyDescent="0.3">
      <c r="A95" t="s">
        <v>273</v>
      </c>
    </row>
    <row r="96" spans="1:1" x14ac:dyDescent="0.3">
      <c r="A96" t="s">
        <v>274</v>
      </c>
    </row>
    <row r="97" spans="1:1" x14ac:dyDescent="0.3">
      <c r="A97" t="s">
        <v>279</v>
      </c>
    </row>
    <row r="98" spans="1:1" x14ac:dyDescent="0.3">
      <c r="A98" t="s">
        <v>280</v>
      </c>
    </row>
    <row r="99" spans="1:1" x14ac:dyDescent="0.3">
      <c r="A99" t="s">
        <v>282</v>
      </c>
    </row>
    <row r="100" spans="1:1" x14ac:dyDescent="0.3">
      <c r="A100" t="s">
        <v>284</v>
      </c>
    </row>
    <row r="101" spans="1:1" x14ac:dyDescent="0.3">
      <c r="A101" t="s">
        <v>287</v>
      </c>
    </row>
    <row r="102" spans="1:1" x14ac:dyDescent="0.3">
      <c r="A102" t="s">
        <v>288</v>
      </c>
    </row>
    <row r="103" spans="1:1" x14ac:dyDescent="0.3">
      <c r="A103" t="s">
        <v>290</v>
      </c>
    </row>
    <row r="104" spans="1:1" x14ac:dyDescent="0.3">
      <c r="A104" t="s">
        <v>297</v>
      </c>
    </row>
    <row r="105" spans="1:1" x14ac:dyDescent="0.3">
      <c r="A105" t="s">
        <v>298</v>
      </c>
    </row>
    <row r="106" spans="1:1" x14ac:dyDescent="0.3">
      <c r="A106" t="s">
        <v>300</v>
      </c>
    </row>
    <row r="107" spans="1:1" x14ac:dyDescent="0.3">
      <c r="A107" t="s">
        <v>303</v>
      </c>
    </row>
    <row r="108" spans="1:1" x14ac:dyDescent="0.3">
      <c r="A108" t="s">
        <v>305</v>
      </c>
    </row>
    <row r="109" spans="1:1" x14ac:dyDescent="0.3">
      <c r="A109" t="s">
        <v>311</v>
      </c>
    </row>
    <row r="110" spans="1:1" x14ac:dyDescent="0.3">
      <c r="A110" t="s">
        <v>312</v>
      </c>
    </row>
    <row r="111" spans="1:1" x14ac:dyDescent="0.3">
      <c r="A111" t="s">
        <v>314</v>
      </c>
    </row>
    <row r="112" spans="1:1" x14ac:dyDescent="0.3">
      <c r="A112" t="s">
        <v>316</v>
      </c>
    </row>
    <row r="113" spans="1:1" x14ac:dyDescent="0.3">
      <c r="A113" t="s">
        <v>319</v>
      </c>
    </row>
    <row r="114" spans="1:1" x14ac:dyDescent="0.3">
      <c r="A114" t="s">
        <v>321</v>
      </c>
    </row>
    <row r="115" spans="1:1" x14ac:dyDescent="0.3">
      <c r="A115" t="s">
        <v>322</v>
      </c>
    </row>
    <row r="116" spans="1:1" x14ac:dyDescent="0.3">
      <c r="A116" t="s">
        <v>323</v>
      </c>
    </row>
    <row r="117" spans="1:1" x14ac:dyDescent="0.3">
      <c r="A117" t="s">
        <v>325</v>
      </c>
    </row>
    <row r="118" spans="1:1" x14ac:dyDescent="0.3">
      <c r="A118" t="s">
        <v>326</v>
      </c>
    </row>
    <row r="119" spans="1:1" x14ac:dyDescent="0.3">
      <c r="A119" t="s">
        <v>327</v>
      </c>
    </row>
    <row r="120" spans="1:1" x14ac:dyDescent="0.3">
      <c r="A120" t="s">
        <v>329</v>
      </c>
    </row>
    <row r="121" spans="1:1" x14ac:dyDescent="0.3">
      <c r="A121" t="s">
        <v>330</v>
      </c>
    </row>
    <row r="122" spans="1:1" x14ac:dyDescent="0.3">
      <c r="A122" t="s">
        <v>11</v>
      </c>
    </row>
    <row r="123" spans="1:1" x14ac:dyDescent="0.3">
      <c r="A123" t="s">
        <v>17</v>
      </c>
    </row>
    <row r="124" spans="1:1" x14ac:dyDescent="0.3">
      <c r="A124" t="s">
        <v>47</v>
      </c>
    </row>
    <row r="125" spans="1:1" x14ac:dyDescent="0.3">
      <c r="A125" t="s">
        <v>58</v>
      </c>
    </row>
    <row r="126" spans="1:1" x14ac:dyDescent="0.3">
      <c r="A126" t="s">
        <v>59</v>
      </c>
    </row>
    <row r="127" spans="1:1" x14ac:dyDescent="0.3">
      <c r="A127" t="s">
        <v>77</v>
      </c>
    </row>
    <row r="128" spans="1:1" x14ac:dyDescent="0.3">
      <c r="A128" t="s">
        <v>87</v>
      </c>
    </row>
    <row r="129" spans="1:1" x14ac:dyDescent="0.3">
      <c r="A129" t="s">
        <v>91</v>
      </c>
    </row>
    <row r="130" spans="1:1" x14ac:dyDescent="0.3">
      <c r="A130" t="s">
        <v>108</v>
      </c>
    </row>
    <row r="131" spans="1:1" x14ac:dyDescent="0.3">
      <c r="A131" t="s">
        <v>112</v>
      </c>
    </row>
    <row r="132" spans="1:1" x14ac:dyDescent="0.3">
      <c r="A132" t="s">
        <v>124</v>
      </c>
    </row>
    <row r="133" spans="1:1" x14ac:dyDescent="0.3">
      <c r="A133" t="s">
        <v>142</v>
      </c>
    </row>
    <row r="134" spans="1:1" x14ac:dyDescent="0.3">
      <c r="A134" t="s">
        <v>164</v>
      </c>
    </row>
    <row r="135" spans="1:1" x14ac:dyDescent="0.3">
      <c r="A135" t="s">
        <v>174</v>
      </c>
    </row>
    <row r="136" spans="1:1" x14ac:dyDescent="0.3">
      <c r="A136" t="s">
        <v>177</v>
      </c>
    </row>
    <row r="137" spans="1:1" x14ac:dyDescent="0.3">
      <c r="A137" t="s">
        <v>179</v>
      </c>
    </row>
    <row r="138" spans="1:1" x14ac:dyDescent="0.3">
      <c r="A138" t="s">
        <v>181</v>
      </c>
    </row>
    <row r="139" spans="1:1" x14ac:dyDescent="0.3">
      <c r="A139" t="s">
        <v>187</v>
      </c>
    </row>
    <row r="140" spans="1:1" x14ac:dyDescent="0.3">
      <c r="A140" t="s">
        <v>191</v>
      </c>
    </row>
    <row r="141" spans="1:1" x14ac:dyDescent="0.3">
      <c r="A141" t="s">
        <v>194</v>
      </c>
    </row>
    <row r="142" spans="1:1" x14ac:dyDescent="0.3">
      <c r="A142" t="s">
        <v>195</v>
      </c>
    </row>
    <row r="143" spans="1:1" x14ac:dyDescent="0.3">
      <c r="A143" t="s">
        <v>202</v>
      </c>
    </row>
    <row r="144" spans="1:1" x14ac:dyDescent="0.3">
      <c r="A144" t="s">
        <v>204</v>
      </c>
    </row>
    <row r="145" spans="1:1" x14ac:dyDescent="0.3">
      <c r="A145" t="s">
        <v>208</v>
      </c>
    </row>
    <row r="146" spans="1:1" x14ac:dyDescent="0.3">
      <c r="A146" t="s">
        <v>212</v>
      </c>
    </row>
    <row r="147" spans="1:1" x14ac:dyDescent="0.3">
      <c r="A147" t="s">
        <v>214</v>
      </c>
    </row>
    <row r="148" spans="1:1" x14ac:dyDescent="0.3">
      <c r="A148" t="s">
        <v>215</v>
      </c>
    </row>
    <row r="149" spans="1:1" x14ac:dyDescent="0.3">
      <c r="A149" t="s">
        <v>217</v>
      </c>
    </row>
    <row r="150" spans="1:1" x14ac:dyDescent="0.3">
      <c r="A150" t="s">
        <v>218</v>
      </c>
    </row>
    <row r="151" spans="1:1" x14ac:dyDescent="0.3">
      <c r="A151" t="s">
        <v>221</v>
      </c>
    </row>
    <row r="152" spans="1:1" x14ac:dyDescent="0.3">
      <c r="A152" t="s">
        <v>232</v>
      </c>
    </row>
    <row r="153" spans="1:1" x14ac:dyDescent="0.3">
      <c r="A153" t="s">
        <v>239</v>
      </c>
    </row>
    <row r="154" spans="1:1" x14ac:dyDescent="0.3">
      <c r="A154" t="s">
        <v>245</v>
      </c>
    </row>
    <row r="155" spans="1:1" x14ac:dyDescent="0.3">
      <c r="A155" t="s">
        <v>246</v>
      </c>
    </row>
    <row r="156" spans="1:1" x14ac:dyDescent="0.3">
      <c r="A156" t="s">
        <v>247</v>
      </c>
    </row>
    <row r="157" spans="1:1" x14ac:dyDescent="0.3">
      <c r="A157" t="s">
        <v>248</v>
      </c>
    </row>
    <row r="158" spans="1:1" x14ac:dyDescent="0.3">
      <c r="A158" t="s">
        <v>253</v>
      </c>
    </row>
    <row r="159" spans="1:1" x14ac:dyDescent="0.3">
      <c r="A159" t="s">
        <v>255</v>
      </c>
    </row>
    <row r="160" spans="1:1" x14ac:dyDescent="0.3">
      <c r="A160" t="s">
        <v>258</v>
      </c>
    </row>
    <row r="161" spans="1:1" x14ac:dyDescent="0.3">
      <c r="A161" t="s">
        <v>260</v>
      </c>
    </row>
    <row r="162" spans="1:1" x14ac:dyDescent="0.3">
      <c r="A162" t="s">
        <v>269</v>
      </c>
    </row>
    <row r="163" spans="1:1" x14ac:dyDescent="0.3">
      <c r="A163" t="s">
        <v>271</v>
      </c>
    </row>
    <row r="164" spans="1:1" x14ac:dyDescent="0.3">
      <c r="A164" t="s">
        <v>275</v>
      </c>
    </row>
    <row r="165" spans="1:1" x14ac:dyDescent="0.3">
      <c r="A165" t="s">
        <v>276</v>
      </c>
    </row>
    <row r="166" spans="1:1" x14ac:dyDescent="0.3">
      <c r="A166" t="s">
        <v>281</v>
      </c>
    </row>
    <row r="167" spans="1:1" x14ac:dyDescent="0.3">
      <c r="A167" t="s">
        <v>283</v>
      </c>
    </row>
    <row r="168" spans="1:1" x14ac:dyDescent="0.3">
      <c r="A168" t="s">
        <v>286</v>
      </c>
    </row>
    <row r="169" spans="1:1" x14ac:dyDescent="0.3">
      <c r="A169" t="s">
        <v>292</v>
      </c>
    </row>
    <row r="170" spans="1:1" x14ac:dyDescent="0.3">
      <c r="A170" t="s">
        <v>293</v>
      </c>
    </row>
    <row r="171" spans="1:1" x14ac:dyDescent="0.3">
      <c r="A171" t="s">
        <v>294</v>
      </c>
    </row>
    <row r="172" spans="1:1" x14ac:dyDescent="0.3">
      <c r="A172" t="s">
        <v>295</v>
      </c>
    </row>
    <row r="173" spans="1:1" x14ac:dyDescent="0.3">
      <c r="A173" t="s">
        <v>299</v>
      </c>
    </row>
    <row r="174" spans="1:1" x14ac:dyDescent="0.3">
      <c r="A174" t="s">
        <v>310</v>
      </c>
    </row>
    <row r="175" spans="1:1" x14ac:dyDescent="0.3">
      <c r="A175" t="s">
        <v>315</v>
      </c>
    </row>
    <row r="176" spans="1:1" x14ac:dyDescent="0.3">
      <c r="A176" t="s">
        <v>318</v>
      </c>
    </row>
    <row r="177" spans="1:1" x14ac:dyDescent="0.3">
      <c r="A177" t="s">
        <v>49</v>
      </c>
    </row>
    <row r="178" spans="1:1" x14ac:dyDescent="0.3">
      <c r="A178" t="s">
        <v>118</v>
      </c>
    </row>
    <row r="179" spans="1:1" x14ac:dyDescent="0.3">
      <c r="A179" t="s">
        <v>163</v>
      </c>
    </row>
    <row r="180" spans="1:1" x14ac:dyDescent="0.3">
      <c r="A180" t="s">
        <v>243</v>
      </c>
    </row>
    <row r="181" spans="1:1" x14ac:dyDescent="0.3">
      <c r="A181" t="s">
        <v>277</v>
      </c>
    </row>
    <row r="182" spans="1:1" x14ac:dyDescent="0.3">
      <c r="A182" t="s">
        <v>278</v>
      </c>
    </row>
    <row r="183" spans="1:1" x14ac:dyDescent="0.3">
      <c r="A183" t="s">
        <v>291</v>
      </c>
    </row>
    <row r="184" spans="1:1" x14ac:dyDescent="0.3">
      <c r="A184" t="s">
        <v>306</v>
      </c>
    </row>
    <row r="185" spans="1:1" x14ac:dyDescent="0.3">
      <c r="A185" t="s">
        <v>309</v>
      </c>
    </row>
    <row r="186" spans="1:1" x14ac:dyDescent="0.3">
      <c r="A186" t="s">
        <v>264</v>
      </c>
    </row>
    <row r="187" spans="1:1" x14ac:dyDescent="0.3">
      <c r="A187" t="s">
        <v>116</v>
      </c>
    </row>
    <row r="188" spans="1:1" x14ac:dyDescent="0.3">
      <c r="A188" t="s">
        <v>296</v>
      </c>
    </row>
    <row r="189" spans="1:1" x14ac:dyDescent="0.3">
      <c r="A189" t="s">
        <v>262</v>
      </c>
    </row>
    <row r="190" spans="1:1" x14ac:dyDescent="0.3">
      <c r="A190" t="s">
        <v>114</v>
      </c>
    </row>
    <row r="191" spans="1:1" x14ac:dyDescent="0.3">
      <c r="A191" t="s">
        <v>198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4E9-40CD-4FB8-BA49-518BD9152E4A}">
  <dimension ref="A1:E2"/>
  <sheetViews>
    <sheetView workbookViewId="0">
      <selection activeCell="D2" sqref="D2"/>
    </sheetView>
  </sheetViews>
  <sheetFormatPr defaultRowHeight="14.4" x14ac:dyDescent="0.3"/>
  <cols>
    <col min="1" max="1" width="18.44140625" bestFit="1" customWidth="1"/>
    <col min="2" max="2" width="14.6640625" bestFit="1" customWidth="1"/>
    <col min="3" max="3" width="17.88671875" bestFit="1" customWidth="1"/>
    <col min="4" max="4" width="15" bestFit="1" customWidth="1"/>
    <col min="5" max="5" width="15.44140625" bestFit="1" customWidth="1"/>
  </cols>
  <sheetData>
    <row r="1" spans="1:5" x14ac:dyDescent="0.3">
      <c r="A1" t="s">
        <v>339</v>
      </c>
      <c r="B1" t="s">
        <v>340</v>
      </c>
      <c r="C1" t="s">
        <v>341</v>
      </c>
      <c r="D1" t="s">
        <v>342</v>
      </c>
      <c r="E1" t="s">
        <v>343</v>
      </c>
    </row>
    <row r="2" spans="1:5" x14ac:dyDescent="0.3">
      <c r="A2">
        <v>250</v>
      </c>
      <c r="B2">
        <v>152</v>
      </c>
      <c r="C2">
        <v>190</v>
      </c>
      <c r="D2">
        <v>146</v>
      </c>
      <c r="E2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90D4-4FE8-43C3-BA84-B9C56522117A}">
  <dimension ref="A1:B25"/>
  <sheetViews>
    <sheetView workbookViewId="0">
      <selection activeCell="B13" sqref="B13"/>
    </sheetView>
  </sheetViews>
  <sheetFormatPr defaultRowHeight="14.4" x14ac:dyDescent="0.3"/>
  <cols>
    <col min="1" max="1" width="10.88671875" bestFit="1" customWidth="1"/>
    <col min="2" max="2" width="13.6640625" bestFit="1" customWidth="1"/>
  </cols>
  <sheetData>
    <row r="1" spans="1:2" x14ac:dyDescent="0.3">
      <c r="A1" t="s">
        <v>344</v>
      </c>
      <c r="B1" t="s">
        <v>345</v>
      </c>
    </row>
    <row r="2" spans="1:2" x14ac:dyDescent="0.3">
      <c r="A2">
        <v>0</v>
      </c>
      <c r="B2">
        <v>6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8</v>
      </c>
    </row>
    <row r="5" spans="1:2" x14ac:dyDescent="0.3">
      <c r="A5">
        <v>3</v>
      </c>
      <c r="B5">
        <v>7</v>
      </c>
    </row>
    <row r="6" spans="1:2" x14ac:dyDescent="0.3">
      <c r="A6">
        <v>4</v>
      </c>
      <c r="B6">
        <v>10</v>
      </c>
    </row>
    <row r="7" spans="1:2" x14ac:dyDescent="0.3">
      <c r="A7">
        <v>5</v>
      </c>
      <c r="B7">
        <v>2</v>
      </c>
    </row>
    <row r="8" spans="1:2" x14ac:dyDescent="0.3">
      <c r="A8">
        <v>6</v>
      </c>
      <c r="B8">
        <v>2</v>
      </c>
    </row>
    <row r="9" spans="1:2" x14ac:dyDescent="0.3">
      <c r="A9">
        <v>7</v>
      </c>
      <c r="B9">
        <v>4</v>
      </c>
    </row>
    <row r="10" spans="1:2" x14ac:dyDescent="0.3">
      <c r="A10">
        <v>8</v>
      </c>
      <c r="B10">
        <v>8</v>
      </c>
    </row>
    <row r="11" spans="1:2" x14ac:dyDescent="0.3">
      <c r="A11">
        <v>9</v>
      </c>
      <c r="B11">
        <v>7</v>
      </c>
    </row>
    <row r="12" spans="1:2" x14ac:dyDescent="0.3">
      <c r="A12">
        <v>10</v>
      </c>
      <c r="B12">
        <v>5</v>
      </c>
    </row>
    <row r="13" spans="1:2" x14ac:dyDescent="0.3">
      <c r="A13">
        <v>11</v>
      </c>
      <c r="B13">
        <v>5</v>
      </c>
    </row>
    <row r="14" spans="1:2" x14ac:dyDescent="0.3">
      <c r="A14">
        <v>12</v>
      </c>
      <c r="B14">
        <v>5</v>
      </c>
    </row>
    <row r="15" spans="1:2" x14ac:dyDescent="0.3">
      <c r="A15">
        <v>13</v>
      </c>
      <c r="B15">
        <v>9</v>
      </c>
    </row>
    <row r="16" spans="1:2" x14ac:dyDescent="0.3">
      <c r="A16">
        <v>14</v>
      </c>
      <c r="B16">
        <v>6</v>
      </c>
    </row>
    <row r="17" spans="1:2" x14ac:dyDescent="0.3">
      <c r="A17">
        <v>15</v>
      </c>
      <c r="B17">
        <v>6</v>
      </c>
    </row>
    <row r="18" spans="1:2" x14ac:dyDescent="0.3">
      <c r="A18">
        <v>16</v>
      </c>
      <c r="B18">
        <v>6</v>
      </c>
    </row>
    <row r="19" spans="1:2" x14ac:dyDescent="0.3">
      <c r="A19">
        <v>17</v>
      </c>
      <c r="B19">
        <v>6</v>
      </c>
    </row>
    <row r="20" spans="1:2" x14ac:dyDescent="0.3">
      <c r="A20">
        <v>18</v>
      </c>
      <c r="B20">
        <v>9</v>
      </c>
    </row>
    <row r="21" spans="1:2" x14ac:dyDescent="0.3">
      <c r="A21">
        <v>19</v>
      </c>
      <c r="B21">
        <v>10</v>
      </c>
    </row>
    <row r="22" spans="1:2" x14ac:dyDescent="0.3">
      <c r="A22">
        <v>20</v>
      </c>
      <c r="B22">
        <v>7</v>
      </c>
    </row>
    <row r="23" spans="1:2" x14ac:dyDescent="0.3">
      <c r="A23">
        <v>21</v>
      </c>
      <c r="B23">
        <v>9</v>
      </c>
    </row>
    <row r="24" spans="1:2" x14ac:dyDescent="0.3">
      <c r="A24">
        <v>22</v>
      </c>
      <c r="B24">
        <v>8</v>
      </c>
    </row>
    <row r="25" spans="1:2" x14ac:dyDescent="0.3">
      <c r="A25">
        <v>23</v>
      </c>
      <c r="B25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FF83-02B9-411B-9048-7702D8E5A5BA}">
  <dimension ref="B2:J40"/>
  <sheetViews>
    <sheetView topLeftCell="A7" workbookViewId="0">
      <selection activeCell="B24" sqref="B24"/>
    </sheetView>
  </sheetViews>
  <sheetFormatPr defaultRowHeight="14.4" x14ac:dyDescent="0.3"/>
  <cols>
    <col min="2" max="2" width="12.5546875" bestFit="1" customWidth="1"/>
    <col min="3" max="4" width="18.33203125" bestFit="1" customWidth="1"/>
    <col min="5" max="6" width="12.5546875" bestFit="1" customWidth="1"/>
    <col min="7" max="7" width="18.33203125" bestFit="1" customWidth="1"/>
    <col min="8" max="8" width="11" customWidth="1"/>
    <col min="9" max="9" width="12.5546875" bestFit="1" customWidth="1"/>
    <col min="10" max="10" width="18.33203125" bestFit="1" customWidth="1"/>
    <col min="12" max="12" width="12.5546875" bestFit="1" customWidth="1"/>
    <col min="13" max="13" width="18.33203125" bestFit="1" customWidth="1"/>
    <col min="14" max="14" width="12.5546875" bestFit="1" customWidth="1"/>
    <col min="15" max="15" width="18.33203125" bestFit="1" customWidth="1"/>
  </cols>
  <sheetData>
    <row r="2" spans="2:10" x14ac:dyDescent="0.3">
      <c r="B2" t="s">
        <v>357</v>
      </c>
      <c r="F2" t="s">
        <v>362</v>
      </c>
      <c r="I2" t="s">
        <v>365</v>
      </c>
    </row>
    <row r="3" spans="2:10" x14ac:dyDescent="0.3">
      <c r="B3" s="2" t="s">
        <v>336</v>
      </c>
      <c r="C3" t="s">
        <v>338</v>
      </c>
      <c r="D3" t="s">
        <v>352</v>
      </c>
      <c r="F3" s="2" t="s">
        <v>336</v>
      </c>
      <c r="G3" t="s">
        <v>352</v>
      </c>
      <c r="I3" s="2" t="s">
        <v>336</v>
      </c>
      <c r="J3" t="s">
        <v>352</v>
      </c>
    </row>
    <row r="4" spans="2:10" x14ac:dyDescent="0.3">
      <c r="B4" s="3" t="s">
        <v>93</v>
      </c>
      <c r="C4">
        <v>20</v>
      </c>
      <c r="D4">
        <v>9</v>
      </c>
      <c r="F4" s="3" t="s">
        <v>38</v>
      </c>
      <c r="G4">
        <v>24</v>
      </c>
      <c r="I4" s="3">
        <v>4</v>
      </c>
      <c r="J4">
        <v>10</v>
      </c>
    </row>
    <row r="5" spans="2:10" x14ac:dyDescent="0.3">
      <c r="B5" s="3" t="s">
        <v>23</v>
      </c>
      <c r="C5">
        <v>37</v>
      </c>
      <c r="D5">
        <v>18</v>
      </c>
      <c r="F5" s="3" t="s">
        <v>19</v>
      </c>
      <c r="G5">
        <v>22</v>
      </c>
      <c r="I5" s="3">
        <v>19</v>
      </c>
      <c r="J5">
        <v>10</v>
      </c>
    </row>
    <row r="6" spans="2:10" x14ac:dyDescent="0.3">
      <c r="B6" s="3" t="s">
        <v>28</v>
      </c>
      <c r="C6">
        <v>39</v>
      </c>
      <c r="D6">
        <v>21</v>
      </c>
      <c r="F6" s="3" t="s">
        <v>57</v>
      </c>
      <c r="G6">
        <v>21</v>
      </c>
      <c r="I6" s="3" t="s">
        <v>337</v>
      </c>
      <c r="J6">
        <v>20</v>
      </c>
    </row>
    <row r="7" spans="2:10" x14ac:dyDescent="0.3">
      <c r="B7" s="3" t="s">
        <v>46</v>
      </c>
      <c r="C7">
        <v>29</v>
      </c>
      <c r="D7">
        <v>23</v>
      </c>
      <c r="F7" s="3" t="s">
        <v>33</v>
      </c>
      <c r="G7">
        <v>20</v>
      </c>
    </row>
    <row r="8" spans="2:10" x14ac:dyDescent="0.3">
      <c r="B8" s="3" t="s">
        <v>13</v>
      </c>
      <c r="C8">
        <v>32</v>
      </c>
      <c r="D8">
        <v>23</v>
      </c>
      <c r="F8" s="3" t="s">
        <v>14</v>
      </c>
      <c r="G8">
        <v>20</v>
      </c>
    </row>
    <row r="9" spans="2:10" x14ac:dyDescent="0.3">
      <c r="B9" s="3" t="s">
        <v>32</v>
      </c>
      <c r="C9">
        <v>33</v>
      </c>
      <c r="D9">
        <v>17</v>
      </c>
      <c r="F9" s="3" t="s">
        <v>29</v>
      </c>
      <c r="G9">
        <v>19</v>
      </c>
    </row>
    <row r="10" spans="2:10" x14ac:dyDescent="0.3">
      <c r="B10" s="3" t="s">
        <v>48</v>
      </c>
      <c r="C10">
        <v>35</v>
      </c>
      <c r="D10">
        <v>27</v>
      </c>
      <c r="F10" s="3" t="s">
        <v>41</v>
      </c>
      <c r="G10">
        <v>17</v>
      </c>
    </row>
    <row r="11" spans="2:10" x14ac:dyDescent="0.3">
      <c r="B11" s="3" t="s">
        <v>40</v>
      </c>
      <c r="C11">
        <v>25</v>
      </c>
      <c r="D11">
        <v>14</v>
      </c>
      <c r="F11" s="3" t="s">
        <v>60</v>
      </c>
      <c r="G11">
        <v>9</v>
      </c>
    </row>
    <row r="12" spans="2:10" x14ac:dyDescent="0.3">
      <c r="B12" s="3" t="s">
        <v>337</v>
      </c>
      <c r="C12">
        <v>250</v>
      </c>
      <c r="D12">
        <v>152</v>
      </c>
      <c r="F12" s="3" t="s">
        <v>337</v>
      </c>
      <c r="G12">
        <v>152</v>
      </c>
    </row>
    <row r="14" spans="2:10" x14ac:dyDescent="0.3">
      <c r="B14" s="3" t="s">
        <v>361</v>
      </c>
      <c r="F14" t="s">
        <v>356</v>
      </c>
      <c r="I14" t="s">
        <v>368</v>
      </c>
    </row>
    <row r="15" spans="2:10" x14ac:dyDescent="0.3">
      <c r="B15" s="2" t="s">
        <v>336</v>
      </c>
      <c r="C15" t="s">
        <v>352</v>
      </c>
      <c r="F15" s="2" t="s">
        <v>336</v>
      </c>
      <c r="G15" t="s">
        <v>355</v>
      </c>
      <c r="I15" s="2" t="s">
        <v>336</v>
      </c>
      <c r="J15" t="s">
        <v>352</v>
      </c>
    </row>
    <row r="16" spans="2:10" x14ac:dyDescent="0.3">
      <c r="B16" s="3" t="s">
        <v>16</v>
      </c>
      <c r="C16">
        <v>53</v>
      </c>
      <c r="F16" s="3" t="s">
        <v>46</v>
      </c>
      <c r="G16" s="4">
        <v>0.7931034482758621</v>
      </c>
      <c r="I16" s="3">
        <v>0</v>
      </c>
      <c r="J16">
        <v>6</v>
      </c>
    </row>
    <row r="17" spans="2:10" x14ac:dyDescent="0.3">
      <c r="B17" s="3" t="s">
        <v>25</v>
      </c>
      <c r="C17">
        <v>53</v>
      </c>
      <c r="F17" s="3" t="s">
        <v>337</v>
      </c>
      <c r="G17" s="4">
        <v>0.7931034482758621</v>
      </c>
      <c r="I17" s="3">
        <v>1</v>
      </c>
      <c r="J17">
        <v>3</v>
      </c>
    </row>
    <row r="18" spans="2:10" x14ac:dyDescent="0.3">
      <c r="B18" s="3" t="s">
        <v>20</v>
      </c>
      <c r="C18">
        <v>46</v>
      </c>
      <c r="I18" s="3">
        <v>2</v>
      </c>
      <c r="J18">
        <v>8</v>
      </c>
    </row>
    <row r="19" spans="2:10" x14ac:dyDescent="0.3">
      <c r="B19" s="3" t="s">
        <v>337</v>
      </c>
      <c r="C19">
        <v>152</v>
      </c>
      <c r="I19" s="3">
        <v>3</v>
      </c>
      <c r="J19">
        <v>7</v>
      </c>
    </row>
    <row r="20" spans="2:10" x14ac:dyDescent="0.3">
      <c r="I20" s="3">
        <v>4</v>
      </c>
      <c r="J20">
        <v>10</v>
      </c>
    </row>
    <row r="21" spans="2:10" x14ac:dyDescent="0.3">
      <c r="B21" s="3" t="s">
        <v>363</v>
      </c>
      <c r="F21" t="s">
        <v>366</v>
      </c>
      <c r="I21" s="3">
        <v>5</v>
      </c>
      <c r="J21">
        <v>2</v>
      </c>
    </row>
    <row r="22" spans="2:10" x14ac:dyDescent="0.3">
      <c r="B22" s="2" t="s">
        <v>336</v>
      </c>
      <c r="C22" t="s">
        <v>355</v>
      </c>
      <c r="F22" s="2" t="s">
        <v>336</v>
      </c>
      <c r="G22" t="s">
        <v>352</v>
      </c>
      <c r="I22" s="3">
        <v>6</v>
      </c>
      <c r="J22">
        <v>2</v>
      </c>
    </row>
    <row r="23" spans="2:10" x14ac:dyDescent="0.3">
      <c r="B23" s="3" t="s">
        <v>93</v>
      </c>
      <c r="C23" s="4">
        <v>0.45</v>
      </c>
      <c r="F23" s="3" t="s">
        <v>50</v>
      </c>
      <c r="G23">
        <v>9</v>
      </c>
      <c r="I23" s="3">
        <v>7</v>
      </c>
      <c r="J23">
        <v>4</v>
      </c>
    </row>
    <row r="24" spans="2:10" x14ac:dyDescent="0.3">
      <c r="B24" s="3" t="s">
        <v>23</v>
      </c>
      <c r="C24" s="4">
        <v>0.48648648648648651</v>
      </c>
      <c r="F24" s="3" t="s">
        <v>22</v>
      </c>
      <c r="G24">
        <v>7</v>
      </c>
      <c r="I24" s="3">
        <v>8</v>
      </c>
      <c r="J24">
        <v>8</v>
      </c>
    </row>
    <row r="25" spans="2:10" x14ac:dyDescent="0.3">
      <c r="B25" s="3" t="s">
        <v>337</v>
      </c>
      <c r="C25" s="4">
        <v>0.93648648648648658</v>
      </c>
      <c r="F25" s="3" t="s">
        <v>27</v>
      </c>
      <c r="G25">
        <v>6</v>
      </c>
      <c r="I25" s="3">
        <v>9</v>
      </c>
      <c r="J25">
        <v>7</v>
      </c>
    </row>
    <row r="26" spans="2:10" x14ac:dyDescent="0.3">
      <c r="F26" s="3" t="s">
        <v>173</v>
      </c>
      <c r="G26">
        <v>6</v>
      </c>
      <c r="I26" s="3">
        <v>10</v>
      </c>
      <c r="J26">
        <v>5</v>
      </c>
    </row>
    <row r="27" spans="2:10" x14ac:dyDescent="0.3">
      <c r="F27" s="3" t="s">
        <v>337</v>
      </c>
      <c r="G27">
        <v>28</v>
      </c>
      <c r="I27" s="3">
        <v>11</v>
      </c>
      <c r="J27">
        <v>5</v>
      </c>
    </row>
    <row r="28" spans="2:10" x14ac:dyDescent="0.3">
      <c r="I28" s="3">
        <v>12</v>
      </c>
      <c r="J28">
        <v>5</v>
      </c>
    </row>
    <row r="29" spans="2:10" x14ac:dyDescent="0.3">
      <c r="I29" s="3">
        <v>13</v>
      </c>
      <c r="J29">
        <v>9</v>
      </c>
    </row>
    <row r="30" spans="2:10" x14ac:dyDescent="0.3">
      <c r="I30" s="3">
        <v>14</v>
      </c>
      <c r="J30">
        <v>6</v>
      </c>
    </row>
    <row r="31" spans="2:10" x14ac:dyDescent="0.3">
      <c r="I31" s="3">
        <v>15</v>
      </c>
      <c r="J31">
        <v>6</v>
      </c>
    </row>
    <row r="32" spans="2:10" x14ac:dyDescent="0.3">
      <c r="I32" s="3">
        <v>16</v>
      </c>
      <c r="J32">
        <v>6</v>
      </c>
    </row>
    <row r="33" spans="9:10" x14ac:dyDescent="0.3">
      <c r="I33" s="3">
        <v>17</v>
      </c>
      <c r="J33">
        <v>6</v>
      </c>
    </row>
    <row r="34" spans="9:10" x14ac:dyDescent="0.3">
      <c r="I34" s="3">
        <v>18</v>
      </c>
      <c r="J34">
        <v>9</v>
      </c>
    </row>
    <row r="35" spans="9:10" x14ac:dyDescent="0.3">
      <c r="I35" s="3">
        <v>19</v>
      </c>
      <c r="J35">
        <v>10</v>
      </c>
    </row>
    <row r="36" spans="9:10" x14ac:dyDescent="0.3">
      <c r="I36" s="3">
        <v>20</v>
      </c>
      <c r="J36">
        <v>7</v>
      </c>
    </row>
    <row r="37" spans="9:10" x14ac:dyDescent="0.3">
      <c r="I37" s="3">
        <v>21</v>
      </c>
      <c r="J37">
        <v>9</v>
      </c>
    </row>
    <row r="38" spans="9:10" x14ac:dyDescent="0.3">
      <c r="I38" s="3">
        <v>22</v>
      </c>
      <c r="J38">
        <v>8</v>
      </c>
    </row>
    <row r="39" spans="9:10" x14ac:dyDescent="0.3">
      <c r="I39" s="3">
        <v>23</v>
      </c>
      <c r="J39">
        <v>4</v>
      </c>
    </row>
    <row r="40" spans="9:10" x14ac:dyDescent="0.3">
      <c r="I40" s="3" t="s">
        <v>337</v>
      </c>
      <c r="J40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18CD-D016-4338-BBED-D7AFA357FCFB}">
  <dimension ref="A1:AE385"/>
  <sheetViews>
    <sheetView showGridLines="0" tabSelected="1" workbookViewId="0">
      <selection activeCell="AE32" sqref="AE31:AE32"/>
    </sheetView>
  </sheetViews>
  <sheetFormatPr defaultRowHeight="14.4" x14ac:dyDescent="0.3"/>
  <sheetData>
    <row r="1" spans="1:3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3.2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S I f n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I h +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I f n W n h l h G M 6 A Q A A 8 A c A A B M A H A B G b 3 J t d W x h c y 9 T Z W N 0 a W 9 u M S 5 t I K I Y A C i g F A A A A A A A A A A A A A A A A A A A A A A A A A A A A N W U Q W u D M B i G 7 4 L / I e S 0 g Q x 6 L t 7 G G A y 6 Q 0 c v I u E z S W s g x p H E l T L 2 3 2 e q j n S L O o 9 6 U U K + 9 8 n 3 m M R w a k W t 0 L 5 7 b 7 Z x F E e m B M 0 Z s h q U g e u 4 Q S m S 3 M Y R a p 9 9 3 W j K 2 5 F X V t C H R 7 D Q j d x h Z l T 6 p K F h O E H Z s + A a N C 0 F B b m D D 3 E C l 5 R a 3 f D 8 P u m i j m 4 y 8 U H E 5 R V g X H 4 X + 5 n t o O I p / j s X J y 9 C s R Q P J T j / y t x 3 3 q f f 5 L 5 B I V 3 o B H I g h R j X 8 h 9 A H A k 1 x v A V d j A G p i x q 0 I y Y p q p A X 1 Z p c 6 Q X c h D 8 / D + v I w k D 2 A U F D E 9 x x 7 Y r O Q t b k q O E 0 y p V h 1 t Z Y D o c M C N 6 g u p 7 1 o 3 k x M H c r z D v 7 c W x z t s h 0 M c C w 4 H q G b 1 j P N 8 t r a t C K L 5 K n / 3 a F z j s K 2 a 8 + b k 3 5 1 1 U H B T I i x H r 3 I B + A 0 v O t l c 2 d 6 J / E 7 b f U E s B A i 0 A F A A C A A g A S I f n W i m w 4 E e m A A A A 9 g A A A B I A A A A A A A A A A A A A A A A A A A A A A E N v b m Z p Z y 9 Q Y W N r Y W d l L n h t b F B L A Q I t A B Q A A g A I A E i H 5 1 o P y u m r p A A A A O k A A A A T A A A A A A A A A A A A A A A A A P I A A A B b Q 2 9 u d G V u d F 9 U e X B l c 1 0 u e G 1 s U E s B A i 0 A F A A C A A g A S I f n W n h l h G M 6 A Q A A 8 A c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U M A A A A A A A A b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E 0 N D F k Z T Q t O D E z M y 0 0 M W I 3 L T g 4 Y j A t M T Y 5 Y T g 0 M z I 4 M D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D c 6 M j Q 6 M D I u O T Q 4 N z c 5 M l o i I C 8 + P E V u d H J 5 I F R 5 c G U 9 I k Z p b G x D b 2 x 1 b W 5 U e X B l c y I g V m F s d W U 9 I n N B Z 1 l H Q W d j R 0 J n W U d C Z 1 k 9 I i A v P j x F b n R y e S B U e X B l P S J G a W x s Q 2 9 s d W 1 u T m F t Z X M i I F Z h b H V l P S J z W y Z x d W 9 0 O 2 l k J n F 1 b 3 Q 7 L C Z x d W 9 0 O 3 R y Y W 5 z Y W N 0 a W 9 u X 2 l k J n F 1 b 3 Q 7 L C Z x d W 9 0 O 2 N 1 c 3 R v b W V y X 2 l k J n F 1 b 3 Q 7 L C Z x d W 9 0 O 2 F t b 3 V u d C Z x d W 9 0 O y w m c X V v d D t 0 a W 1 l c 3 R h b X A m c X V v d D s s J n F 1 b 3 Q 7 b G 9 j Y X R p b 2 4 m c X V v d D s s J n F 1 b 3 Q 7 b W V y Y 2 h h b n Q m c X V v d D s s J n F 1 b 3 Q 7 a X N f Z m 9 y Z W l n b i Z x d W 9 0 O y w m c X V v d D t p c 1 9 o a W d o X 3 J p c 2 t f Y 2 9 1 b n R y e S Z x d W 9 0 O y w m c X V v d D t k Z X Z p Y 2 V f d H l w Z S Z x d W 9 0 O y w m c X V v d D t p c 1 9 m c m F 1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n M v Q X V 0 b 1 J l b W 9 2 Z W R D b 2 x 1 b W 5 z M S 5 7 a W Q s M H 0 m c X V v d D s s J n F 1 b 3 Q 7 U 2 V j d G l v b j E v d H J h b n N h Y 3 R p b 2 5 z L 0 F 1 d G 9 S Z W 1 v d m V k Q 2 9 s d W 1 u c z E u e 3 R y Y W 5 z Y W N 0 a W 9 u X 2 l k L D F 9 J n F 1 b 3 Q 7 L C Z x d W 9 0 O 1 N l Y 3 R p b 2 4 x L 3 R y Y W 5 z Y W N 0 a W 9 u c y 9 B d X R v U m V t b 3 Z l Z E N v b H V t b n M x L n t j d X N 0 b 2 1 l c l 9 p Z C w y f S Z x d W 9 0 O y w m c X V v d D t T Z W N 0 a W 9 u M S 9 0 c m F u c 2 F j d G l v b n M v Q X V 0 b 1 J l b W 9 2 Z W R D b 2 x 1 b W 5 z M S 5 7 Y W 1 v d W 5 0 L D N 9 J n F 1 b 3 Q 7 L C Z x d W 9 0 O 1 N l Y 3 R p b 2 4 x L 3 R y Y W 5 z Y W N 0 a W 9 u c y 9 B d X R v U m V t b 3 Z l Z E N v b H V t b n M x L n t 0 a W 1 l c 3 R h b X A s N H 0 m c X V v d D s s J n F 1 b 3 Q 7 U 2 V j d G l v b j E v d H J h b n N h Y 3 R p b 2 5 z L 0 F 1 d G 9 S Z W 1 v d m V k Q 2 9 s d W 1 u c z E u e 2 x v Y 2 F 0 a W 9 u L D V 9 J n F 1 b 3 Q 7 L C Z x d W 9 0 O 1 N l Y 3 R p b 2 4 x L 3 R y Y W 5 z Y W N 0 a W 9 u c y 9 B d X R v U m V t b 3 Z l Z E N v b H V t b n M x L n t t Z X J j a G F u d C w 2 f S Z x d W 9 0 O y w m c X V v d D t T Z W N 0 a W 9 u M S 9 0 c m F u c 2 F j d G l v b n M v Q X V 0 b 1 J l b W 9 2 Z W R D b 2 x 1 b W 5 z M S 5 7 a X N f Z m 9 y Z W l n b i w 3 f S Z x d W 9 0 O y w m c X V v d D t T Z W N 0 a W 9 u M S 9 0 c m F u c 2 F j d G l v b n M v Q X V 0 b 1 J l b W 9 2 Z W R D b 2 x 1 b W 5 z M S 5 7 a X N f a G l n a F 9 y a X N r X 2 N v d W 5 0 c n k s O H 0 m c X V v d D s s J n F 1 b 3 Q 7 U 2 V j d G l v b j E v d H J h b n N h Y 3 R p b 2 5 z L 0 F 1 d G 9 S Z W 1 v d m V k Q 2 9 s d W 1 u c z E u e 2 R l d m l j Z V 9 0 e X B l L D l 9 J n F 1 b 3 Q 7 L C Z x d W 9 0 O 1 N l Y 3 R p b 2 4 x L 3 R y Y W 5 z Y W N 0 a W 9 u c y 9 B d X R v U m V t b 3 Z l Z E N v b H V t b n M x L n t p c 1 9 m c m F 1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Y W N 0 a W 9 u c y 9 B d X R v U m V t b 3 Z l Z E N v b H V t b n M x L n t p Z C w w f S Z x d W 9 0 O y w m c X V v d D t T Z W N 0 a W 9 u M S 9 0 c m F u c 2 F j d G l v b n M v Q X V 0 b 1 J l b W 9 2 Z W R D b 2 x 1 b W 5 z M S 5 7 d H J h b n N h Y 3 R p b 2 5 f a W Q s M X 0 m c X V v d D s s J n F 1 b 3 Q 7 U 2 V j d G l v b j E v d H J h b n N h Y 3 R p b 2 5 z L 0 F 1 d G 9 S Z W 1 v d m V k Q 2 9 s d W 1 u c z E u e 2 N 1 c 3 R v b W V y X 2 l k L D J 9 J n F 1 b 3 Q 7 L C Z x d W 9 0 O 1 N l Y 3 R p b 2 4 x L 3 R y Y W 5 z Y W N 0 a W 9 u c y 9 B d X R v U m V t b 3 Z l Z E N v b H V t b n M x L n t h b W 9 1 b n Q s M 3 0 m c X V v d D s s J n F 1 b 3 Q 7 U 2 V j d G l v b j E v d H J h b n N h Y 3 R p b 2 5 z L 0 F 1 d G 9 S Z W 1 v d m V k Q 2 9 s d W 1 u c z E u e 3 R p b W V z d G F t c C w 0 f S Z x d W 9 0 O y w m c X V v d D t T Z W N 0 a W 9 u M S 9 0 c m F u c 2 F j d G l v b n M v Q X V 0 b 1 J l b W 9 2 Z W R D b 2 x 1 b W 5 z M S 5 7 b G 9 j Y X R p b 2 4 s N X 0 m c X V v d D s s J n F 1 b 3 Q 7 U 2 V j d G l v b j E v d H J h b n N h Y 3 R p b 2 5 z L 0 F 1 d G 9 S Z W 1 v d m V k Q 2 9 s d W 1 u c z E u e 2 1 l c m N o Y W 5 0 L D Z 9 J n F 1 b 3 Q 7 L C Z x d W 9 0 O 1 N l Y 3 R p b 2 4 x L 3 R y Y W 5 z Y W N 0 a W 9 u c y 9 B d X R v U m V t b 3 Z l Z E N v b H V t b n M x L n t p c 1 9 m b 3 J l a W d u L D d 9 J n F 1 b 3 Q 7 L C Z x d W 9 0 O 1 N l Y 3 R p b 2 4 x L 3 R y Y W 5 z Y W N 0 a W 9 u c y 9 B d X R v U m V t b 3 Z l Z E N v b H V t b n M x L n t p c 1 9 o a W d o X 3 J p c 2 t f Y 2 9 1 b n R y e S w 4 f S Z x d W 9 0 O y w m c X V v d D t T Z W N 0 a W 9 u M S 9 0 c m F u c 2 F j d G l v b n M v Q X V 0 b 1 J l b W 9 2 Z W R D b 2 x 1 b W 5 z M S 5 7 Z G V 2 a W N l X 3 R 5 c G U s O X 0 m c X V v d D s s J n F 1 b 3 Q 7 U 2 V j d G l v b j E v d H J h b n N h Y 3 R p b 2 5 z L 0 F 1 d G 9 S Z W 1 v d m V k Q 2 9 s d W 1 u c z E u e 2 l z X 2 Z y Y X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m c m F 1 Z F 9 0 c m F u c 2 F j d G l v b n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d H J h b n N h Y 3 R p b 2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d W R f Z G F z a G J v Y X J k X 3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E y N z A 3 Z S 0 4 Y T R k L T R k Y 2 Q t O G F m N y 0 0 N G E 4 N m Z h N T Y w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n J h d W R f Z G F z a G J v Y X J k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1 V D A 3 O j I 0 O j U 1 L j A z M D E 2 O T V a I i A v P j x F b n R y e S B U e X B l P S J G a W x s Q 2 9 s d W 1 u V H l w Z X M i I F Z h b H V l P S J z Q m d Z R 0 F 3 U U U i I C 8 + P E V u d H J 5 I F R 5 c G U 9 I k Z p b G x D b 2 x 1 b W 5 O Y W 1 l c y I g V m F s d W U 9 I n N b J n F 1 b 3 Q 7 b G 9 j Y X R p b 2 4 m c X V v d D s s J n F 1 b 3 Q 7 b W V y Y 2 h h b n Q m c X V v d D s s J n F 1 b 3 Q 7 Z G V 2 a W N l X 3 R 5 c G U m c X V v d D s s J n F 1 b 3 Q 7 d G 9 0 Y W x f d H h u c y Z x d W 9 0 O y w m c X V v d D t 0 b 3 R h b F 9 m c m F 1 Z H M m c X V v d D s s J n F 1 b 3 Q 7 Z n J h d W R f c m F 0 Z V 9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1 Z F 9 k Y X N o Y m 9 h c m R f c 3 V t b W F y e S 9 B d X R v U m V t b 3 Z l Z E N v b H V t b n M x L n t s b 2 N h d G l v b i w w f S Z x d W 9 0 O y w m c X V v d D t T Z W N 0 a W 9 u M S 9 m c m F 1 Z F 9 k Y X N o Y m 9 h c m R f c 3 V t b W F y e S 9 B d X R v U m V t b 3 Z l Z E N v b H V t b n M x L n t t Z X J j a G F u d C w x f S Z x d W 9 0 O y w m c X V v d D t T Z W N 0 a W 9 u M S 9 m c m F 1 Z F 9 k Y X N o Y m 9 h c m R f c 3 V t b W F y e S 9 B d X R v U m V t b 3 Z l Z E N v b H V t b n M x L n t k Z X Z p Y 2 V f d H l w Z S w y f S Z x d W 9 0 O y w m c X V v d D t T Z W N 0 a W 9 u M S 9 m c m F 1 Z F 9 k Y X N o Y m 9 h c m R f c 3 V t b W F y e S 9 B d X R v U m V t b 3 Z l Z E N v b H V t b n M x L n t 0 b 3 R h b F 9 0 e G 5 z L D N 9 J n F 1 b 3 Q 7 L C Z x d W 9 0 O 1 N l Y 3 R p b 2 4 x L 2 Z y Y X V k X 2 R h c 2 h i b 2 F y Z F 9 z d W 1 t Y X J 5 L 0 F 1 d G 9 S Z W 1 v d m V k Q 2 9 s d W 1 u c z E u e 3 R v d G F s X 2 Z y Y X V k c y w 0 f S Z x d W 9 0 O y w m c X V v d D t T Z W N 0 a W 9 u M S 9 m c m F 1 Z F 9 k Y X N o Y m 9 h c m R f c 3 V t b W F y e S 9 B d X R v U m V t b 3 Z l Z E N v b H V t b n M x L n t m c m F 1 Z F 9 y Y X R l X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c m F 1 Z F 9 k Y X N o Y m 9 h c m R f c 3 V t b W F y e S 9 B d X R v U m V t b 3 Z l Z E N v b H V t b n M x L n t s b 2 N h d G l v b i w w f S Z x d W 9 0 O y w m c X V v d D t T Z W N 0 a W 9 u M S 9 m c m F 1 Z F 9 k Y X N o Y m 9 h c m R f c 3 V t b W F y e S 9 B d X R v U m V t b 3 Z l Z E N v b H V t b n M x L n t t Z X J j a G F u d C w x f S Z x d W 9 0 O y w m c X V v d D t T Z W N 0 a W 9 u M S 9 m c m F 1 Z F 9 k Y X N o Y m 9 h c m R f c 3 V t b W F y e S 9 B d X R v U m V t b 3 Z l Z E N v b H V t b n M x L n t k Z X Z p Y 2 V f d H l w Z S w y f S Z x d W 9 0 O y w m c X V v d D t T Z W N 0 a W 9 u M S 9 m c m F 1 Z F 9 k Y X N o Y m 9 h c m R f c 3 V t b W F y e S 9 B d X R v U m V t b 3 Z l Z E N v b H V t b n M x L n t 0 b 3 R h b F 9 0 e G 5 z L D N 9 J n F 1 b 3 Q 7 L C Z x d W 9 0 O 1 N l Y 3 R p b 2 4 x L 2 Z y Y X V k X 2 R h c 2 h i b 2 F y Z F 9 z d W 1 t Y X J 5 L 0 F 1 d G 9 S Z W 1 v d m V k Q 2 9 s d W 1 u c z E u e 3 R v d G F s X 2 Z y Y X V k c y w 0 f S Z x d W 9 0 O y w m c X V v d D t T Z W N 0 a W 9 u M S 9 m c m F 1 Z F 9 k Y X N o Y m 9 h c m R f c 3 V t b W F y e S 9 B d X R v U m V t b 3 Z l Z E N v b H V t b n M x L n t m c m F 1 Z F 9 y Y X R l X 3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h d W R f Z G F z a G J v Y X J k X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d W R f Z G F z a G J v Y X J k X 3 N 1 b W 1 h c n k v Z n J h d W R f d H J h b n N h Y 3 R p b 2 5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d W R f Z G F z a G J v Y X J k X 3 N 1 b W 1 h c n k v Z n J h d W R f Z G F z a G J v Y X J k X 3 N 1 b W 1 h c n l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1 9 3 a X R o X 2 Z s Y W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W Q y O W Z m N y 0 y Y T A 4 L T R k Z D E t O D U w Z C 0 y Z D h k O T Z h M W I 3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h Y 3 R p b 2 5 z X 3 d p d G h f Z m x h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D c 6 M j U 6 M z Q u M T g 4 M z k y N F o i I C 8 + P E V u d H J 5 I F R 5 c G U 9 I k Z p b G x D b 2 x 1 b W 5 U e X B l c y I g V m F s d W U 9 I n N C Z 1 l D Q n d Z R 0 J n W U d C Z 1 k 9 I i A v P j x F b n R y e S B U e X B l P S J G a W x s Q 2 9 s d W 1 u T m F t Z X M i I F Z h b H V l P S J z W y Z x d W 9 0 O 3 R y Y W 5 z Y W N 0 a W 9 u X 2 l k J n F 1 b 3 Q 7 L C Z x d W 9 0 O 2 N 1 c 3 R v b W V y X 2 l k J n F 1 b 3 Q 7 L C Z x d W 9 0 O 2 F t b 3 V u d C Z x d W 9 0 O y w m c X V v d D t 0 a W 1 l c 3 R h b X A m c X V v d D s s J n F 1 b 3 Q 7 b G 9 j Y X R p b 2 4 m c X V v d D s s J n F 1 b 3 Q 7 b W V y Y 2 h h b n Q m c X V v d D s s J n F 1 b 3 Q 7 a X N f Z m 9 y Z W l n b i Z x d W 9 0 O y w m c X V v d D t p c 1 9 o a W d o X 3 J p c 2 t f Y 2 9 1 b n R y e S Z x d W 9 0 O y w m c X V v d D t k Z X Z p Y 2 V f d H l w Z S Z x d W 9 0 O y w m c X V v d D t p c 1 9 m c m F 1 Z C Z x d W 9 0 O y w m c X V v d D t m c m F 1 Z F 9 m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c 1 9 3 a X R o X 2 Z s Y W c v Q X V 0 b 1 J l b W 9 2 Z W R D b 2 x 1 b W 5 z M S 5 7 d H J h b n N h Y 3 R p b 2 5 f a W Q s M H 0 m c X V v d D s s J n F 1 b 3 Q 7 U 2 V j d G l v b j E v d H J h b n N h Y 3 R p b 2 5 z X 3 d p d G h f Z m x h Z y 9 B d X R v U m V t b 3 Z l Z E N v b H V t b n M x L n t j d X N 0 b 2 1 l c l 9 p Z C w x f S Z x d W 9 0 O y w m c X V v d D t T Z W N 0 a W 9 u M S 9 0 c m F u c 2 F j d G l v b n N f d 2 l 0 a F 9 m b G F n L 0 F 1 d G 9 S Z W 1 v d m V k Q 2 9 s d W 1 u c z E u e 2 F t b 3 V u d C w y f S Z x d W 9 0 O y w m c X V v d D t T Z W N 0 a W 9 u M S 9 0 c m F u c 2 F j d G l v b n N f d 2 l 0 a F 9 m b G F n L 0 F 1 d G 9 S Z W 1 v d m V k Q 2 9 s d W 1 u c z E u e 3 R p b W V z d G F t c C w z f S Z x d W 9 0 O y w m c X V v d D t T Z W N 0 a W 9 u M S 9 0 c m F u c 2 F j d G l v b n N f d 2 l 0 a F 9 m b G F n L 0 F 1 d G 9 S Z W 1 v d m V k Q 2 9 s d W 1 u c z E u e 2 x v Y 2 F 0 a W 9 u L D R 9 J n F 1 b 3 Q 7 L C Z x d W 9 0 O 1 N l Y 3 R p b 2 4 x L 3 R y Y W 5 z Y W N 0 a W 9 u c 1 9 3 a X R o X 2 Z s Y W c v Q X V 0 b 1 J l b W 9 2 Z W R D b 2 x 1 b W 5 z M S 5 7 b W V y Y 2 h h b n Q s N X 0 m c X V v d D s s J n F 1 b 3 Q 7 U 2 V j d G l v b j E v d H J h b n N h Y 3 R p b 2 5 z X 3 d p d G h f Z m x h Z y 9 B d X R v U m V t b 3 Z l Z E N v b H V t b n M x L n t p c 1 9 m b 3 J l a W d u L D Z 9 J n F 1 b 3 Q 7 L C Z x d W 9 0 O 1 N l Y 3 R p b 2 4 x L 3 R y Y W 5 z Y W N 0 a W 9 u c 1 9 3 a X R o X 2 Z s Y W c v Q X V 0 b 1 J l b W 9 2 Z W R D b 2 x 1 b W 5 z M S 5 7 a X N f a G l n a F 9 y a X N r X 2 N v d W 5 0 c n k s N 3 0 m c X V v d D s s J n F 1 b 3 Q 7 U 2 V j d G l v b j E v d H J h b n N h Y 3 R p b 2 5 z X 3 d p d G h f Z m x h Z y 9 B d X R v U m V t b 3 Z l Z E N v b H V t b n M x L n t k Z X Z p Y 2 V f d H l w Z S w 4 f S Z x d W 9 0 O y w m c X V v d D t T Z W N 0 a W 9 u M S 9 0 c m F u c 2 F j d G l v b n N f d 2 l 0 a F 9 m b G F n L 0 F 1 d G 9 S Z W 1 v d m V k Q 2 9 s d W 1 u c z E u e 2 l z X 2 Z y Y X V k L D l 9 J n F 1 b 3 Q 7 L C Z x d W 9 0 O 1 N l Y 3 R p b 2 4 x L 3 R y Y W 5 z Y W N 0 a W 9 u c 1 9 3 a X R o X 2 Z s Y W c v Q X V 0 b 1 J l b W 9 2 Z W R D b 2 x 1 b W 5 z M S 5 7 Z n J h d W R f Z m x h Z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Y W N 0 a W 9 u c 1 9 3 a X R o X 2 Z s Y W c v Q X V 0 b 1 J l b W 9 2 Z W R D b 2 x 1 b W 5 z M S 5 7 d H J h b n N h Y 3 R p b 2 5 f a W Q s M H 0 m c X V v d D s s J n F 1 b 3 Q 7 U 2 V j d G l v b j E v d H J h b n N h Y 3 R p b 2 5 z X 3 d p d G h f Z m x h Z y 9 B d X R v U m V t b 3 Z l Z E N v b H V t b n M x L n t j d X N 0 b 2 1 l c l 9 p Z C w x f S Z x d W 9 0 O y w m c X V v d D t T Z W N 0 a W 9 u M S 9 0 c m F u c 2 F j d G l v b n N f d 2 l 0 a F 9 m b G F n L 0 F 1 d G 9 S Z W 1 v d m V k Q 2 9 s d W 1 u c z E u e 2 F t b 3 V u d C w y f S Z x d W 9 0 O y w m c X V v d D t T Z W N 0 a W 9 u M S 9 0 c m F u c 2 F j d G l v b n N f d 2 l 0 a F 9 m b G F n L 0 F 1 d G 9 S Z W 1 v d m V k Q 2 9 s d W 1 u c z E u e 3 R p b W V z d G F t c C w z f S Z x d W 9 0 O y w m c X V v d D t T Z W N 0 a W 9 u M S 9 0 c m F u c 2 F j d G l v b n N f d 2 l 0 a F 9 m b G F n L 0 F 1 d G 9 S Z W 1 v d m V k Q 2 9 s d W 1 u c z E u e 2 x v Y 2 F 0 a W 9 u L D R 9 J n F 1 b 3 Q 7 L C Z x d W 9 0 O 1 N l Y 3 R p b 2 4 x L 3 R y Y W 5 z Y W N 0 a W 9 u c 1 9 3 a X R o X 2 Z s Y W c v Q X V 0 b 1 J l b W 9 2 Z W R D b 2 x 1 b W 5 z M S 5 7 b W V y Y 2 h h b n Q s N X 0 m c X V v d D s s J n F 1 b 3 Q 7 U 2 V j d G l v b j E v d H J h b n N h Y 3 R p b 2 5 z X 3 d p d G h f Z m x h Z y 9 B d X R v U m V t b 3 Z l Z E N v b H V t b n M x L n t p c 1 9 m b 3 J l a W d u L D Z 9 J n F 1 b 3 Q 7 L C Z x d W 9 0 O 1 N l Y 3 R p b 2 4 x L 3 R y Y W 5 z Y W N 0 a W 9 u c 1 9 3 a X R o X 2 Z s Y W c v Q X V 0 b 1 J l b W 9 2 Z W R D b 2 x 1 b W 5 z M S 5 7 a X N f a G l n a F 9 y a X N r X 2 N v d W 5 0 c n k s N 3 0 m c X V v d D s s J n F 1 b 3 Q 7 U 2 V j d G l v b j E v d H J h b n N h Y 3 R p b 2 5 z X 3 d p d G h f Z m x h Z y 9 B d X R v U m V t b 3 Z l Z E N v b H V t b n M x L n t k Z X Z p Y 2 V f d H l w Z S w 4 f S Z x d W 9 0 O y w m c X V v d D t T Z W N 0 a W 9 u M S 9 0 c m F u c 2 F j d G l v b n N f d 2 l 0 a F 9 m b G F n L 0 F 1 d G 9 S Z W 1 v d m V k Q 2 9 s d W 1 u c z E u e 2 l z X 2 Z y Y X V k L D l 9 J n F 1 b 3 Q 7 L C Z x d W 9 0 O 1 N l Y 3 R p b 2 4 x L 3 R y Y W 5 z Y W N 0 a W 9 u c 1 9 3 a X R o X 2 Z s Y W c v Q X V 0 b 1 J l b W 9 2 Z W R D b 2 x 1 b W 5 z M S 5 7 Z n J h d W R f Z m x h Z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1 9 3 a X R o X 2 Z s Y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X 3 d p d G h f Z m x h Z y 9 m c m F 1 Z F 9 0 c m F u c 2 F j d G l v b n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N f d 2 l 0 a F 9 m b G F n L 3 R y Y W 5 z Y W N 0 a W 9 u c 1 9 3 a X R o X 2 Z s Y W d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G V f Y m F z Z W R f c 3 V z c G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h l O T I w N S 1 m N j l l L T Q 5 O D A t Y T l i M C 0 1 N 2 E y N G Y 0 M G N i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n V s Z V 9 i Y X N l Z F 9 z d X N w Z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V U M D c 6 M j Y 6 M D I u O T k w M j k 2 M l o i I C 8 + P E V u d H J 5 I F R 5 c G U 9 I k Z p b G x D b 2 x 1 b W 5 U e X B l c y I g V m F s d W U 9 I n N C Z z 0 9 I i A v P j x F b n R y e S B U e X B l P S J G a W x s Q 2 9 s d W 1 u T m F t Z X M i I F Z h b H V l P S J z W y Z x d W 9 0 O 3 R y Y W 5 z Y W N 0 a W 9 u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s Z V 9 i Y X N l Z F 9 z d X N w Z W N 0 c y 9 B d X R v U m V t b 3 Z l Z E N v b H V t b n M x L n t 0 c m F u c 2 F j d G l v b l 9 p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d W x l X 2 J h c 2 V k X 3 N 1 c 3 B l Y 3 R z L 0 F 1 d G 9 S Z W 1 v d m V k Q 2 9 s d W 1 u c z E u e 3 R y Y W 5 z Y W N 0 a W 9 u X 2 l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x l X 2 J h c 2 V k X 3 N 1 c 3 B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G V f Y m F z Z W R f c 3 V z c G V j d H M v Z n J h d W R f d H J h b n N h Y 3 R p b 2 5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s Z V 9 i Y X N l Z F 9 z d X N w Z W N 0 c y 9 y d W x l X 2 J h c 2 V k X 3 N 1 c 3 B l Y 3 R z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R j Y j B k N T E t Y W J i Z C 0 0 N T A z L W I z M m I t Y m E 0 Z j N k Y z E z O G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b W J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x M T o y N z o z M i 4 1 O T M 2 O T M w W i I g L z 4 8 R W 5 0 c n k g V H l w Z T 0 i R m l s b E N v b H V t b l R 5 c G V z I i B W Y W x 1 Z T 0 i c 0 F 3 T U R B d 0 0 9 I i A v P j x F b n R y e S B U e X B l P S J G a W x s Q 2 9 s d W 1 u T m F t Z X M i I F Z h b H V l P S J z W y Z x d W 9 0 O 3 R v d G F s X 3 R y Y W 5 z Y W N 0 a W 9 u c y Z x d W 9 0 O y w m c X V v d D t h Y 3 R 1 Y W x f Z n J h d W R z J n F 1 b 3 Q 7 L C Z x d W 9 0 O 2 Z s Y W d n Z W R f Y X N f Z n J h d W Q m c X V v d D s s J n F 1 b 3 Q 7 d H J 1 Z V 9 w b 3 N p d G l 2 Z X M m c X V v d D s s J n F 1 b 3 Q 7 b W l z c 2 V k X 2 Z y Y X V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U v Q X V 0 b 1 J l b W 9 2 Z W R D b 2 x 1 b W 5 z M S 5 7 d G 9 0 Y W x f d H J h b n N h Y 3 R p b 2 5 z L D B 9 J n F 1 b 3 Q 7 L C Z x d W 9 0 O 1 N l Y 3 R p b 2 4 x L 2 N v b W J p b m U v Q X V 0 b 1 J l b W 9 2 Z W R D b 2 x 1 b W 5 z M S 5 7 Y W N 0 d W F s X 2 Z y Y X V k c y w x f S Z x d W 9 0 O y w m c X V v d D t T Z W N 0 a W 9 u M S 9 j b 2 1 i a W 5 l L 0 F 1 d G 9 S Z W 1 v d m V k Q 2 9 s d W 1 u c z E u e 2 Z s Y W d n Z W R f Y X N f Z n J h d W Q s M n 0 m c X V v d D s s J n F 1 b 3 Q 7 U 2 V j d G l v b j E v Y 2 9 t Y m l u Z S 9 B d X R v U m V t b 3 Z l Z E N v b H V t b n M x L n t 0 c n V l X 3 B v c 2 l 0 a X Z l c y w z f S Z x d W 9 0 O y w m c X V v d D t T Z W N 0 a W 9 u M S 9 j b 2 1 i a W 5 l L 0 F 1 d G 9 S Z W 1 v d m V k Q 2 9 s d W 1 u c z E u e 2 1 p c 3 N l Z F 9 m c m F 1 Z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Y m l u Z S 9 B d X R v U m V t b 3 Z l Z E N v b H V t b n M x L n t 0 b 3 R h b F 9 0 c m F u c 2 F j d G l v b n M s M H 0 m c X V v d D s s J n F 1 b 3 Q 7 U 2 V j d G l v b j E v Y 2 9 t Y m l u Z S 9 B d X R v U m V t b 3 Z l Z E N v b H V t b n M x L n t h Y 3 R 1 Y W x f Z n J h d W R z L D F 9 J n F 1 b 3 Q 7 L C Z x d W 9 0 O 1 N l Y 3 R p b 2 4 x L 2 N v b W J p b m U v Q X V 0 b 1 J l b W 9 2 Z W R D b 2 x 1 b W 5 z M S 5 7 Z m x h Z 2 d l Z F 9 h c 1 9 m c m F 1 Z C w y f S Z x d W 9 0 O y w m c X V v d D t T Z W N 0 a W 9 u M S 9 j b 2 1 i a W 5 l L 0 F 1 d G 9 S Z W 1 v d m V k Q 2 9 s d W 1 u c z E u e 3 R y d W V f c G 9 z a X R p d m V z L D N 9 J n F 1 b 3 Q 7 L C Z x d W 9 0 O 1 N l Y 3 R p b 2 4 x L 2 N v b W J p b m U v Q X V 0 b 1 J l b W 9 2 Z W R D b 2 x 1 b W 5 z M S 5 7 b W l z c 2 V k X 2 Z y Y X V k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L 2 Z y Y X V k X 3 R y Y W 5 z Y W N 0 a W 9 u c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U v Y 2 9 t Y m l u Z V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F u Y W x 5 c 2 l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x N T J m M j U t N W M 5 M i 0 0 Y 2 Y y L T g 5 Z D k t N D c 3 Z G M 1 M T Q 0 N W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p b W V h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1 Q x M T o y O D o x N y 4 2 M z I z M z c 0 W i I g L z 4 8 R W 5 0 c n k g V H l w Z T 0 i R m l s b E N v b H V t b l R 5 c G V z I i B W Y W x 1 Z T 0 i c 0 F n T T 0 i I C 8 + P E V u d H J 5 I F R 5 c G U 9 I k Z p b G x D b 2 x 1 b W 5 O Y W 1 l c y I g V m F s d W U 9 I n N b J n F 1 b 3 Q 7 d H h u X 2 h v d X I m c X V v d D s s J n F 1 b 3 Q 7 Z n J h d W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Y W 5 h b H l z a X M v Q X V 0 b 1 J l b W 9 2 Z W R D b 2 x 1 b W 5 z M S 5 7 d H h u X 2 h v d X I s M H 0 m c X V v d D s s J n F 1 b 3 Q 7 U 2 V j d G l v b j E v d G l t Z W F u Y W x 5 c 2 l z L 0 F 1 d G 9 S Z W 1 v d m V k Q 2 9 s d W 1 u c z E u e 2 Z y Y X V k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h b m F s e X N p c y 9 B d X R v U m V t b 3 Z l Z E N v b H V t b n M x L n t 0 e G 5 f a G 9 1 c i w w f S Z x d W 9 0 O y w m c X V v d D t T Z W N 0 a W 9 u M S 9 0 a W 1 l Y W 5 h b H l z a X M v Q X V 0 b 1 J l b W 9 2 Z W R D b 2 x 1 b W 5 z M S 5 7 Z n J h d W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Y W 5 h b H l z a X M v Z n J h d W R f d H J h b n N h Y 3 R p b 2 5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W F u Y W x 5 c 2 l z L 3 R p b W V h b m F s e X N p c 1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d i b M / 8 H J M p z W l 6 B g o / 3 8 A A A A A A g A A A A A A E G Y A A A A B A A A g A A A A H G 2 E 6 H 8 I Z E o e H w W H j g U G Y A D 7 i E q 6 r 6 D r L a 9 y U X s y h g 4 A A A A A D o A A A A A C A A A g A A A A k n L + m j A B E I n 4 j A t T R t p f v C S T B P G k z B v n w k i n a 7 + g Q + 5 Q A A A A j m q k C Y y O f 1 f y o 4 c T h 8 Y B 5 P w q 0 L t Z a k H n m i A 3 Y 8 y i + L F u C z a D B 4 N t Z Q N I t 0 9 7 V c F H B d F / k d w b v r u D A i C m g I 6 j 8 E O I 2 7 G 4 j X A t z K i J S f J g u e t A A A A A x x x d F r 0 Z r 7 h P C 8 l o R a D j 7 c D o T 5 L + / s O 2 + E C k E X P K T 0 u w s 3 B t b q M 1 b X B / w v A j 1 l I c h L q H J b a s O 2 R g O J a u 2 U y 0 w Q = = < / D a t a M a s h u p > 
</file>

<file path=customXml/itemProps1.xml><?xml version="1.0" encoding="utf-8"?>
<ds:datastoreItem xmlns:ds="http://schemas.openxmlformats.org/officeDocument/2006/customXml" ds:itemID="{FEE8EF07-3945-4555-B74A-6176DB54A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fraud_dashboard_summary</vt:lpstr>
      <vt:lpstr>transactions_with_flag</vt:lpstr>
      <vt:lpstr>rule_based_suspects</vt:lpstr>
      <vt:lpstr>combine</vt:lpstr>
      <vt:lpstr>timeanalysis</vt:lpstr>
      <vt:lpstr>Insights 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Bansal</dc:creator>
  <cp:lastModifiedBy>Mayank Bansal</cp:lastModifiedBy>
  <dcterms:created xsi:type="dcterms:W3CDTF">2025-07-05T07:07:49Z</dcterms:created>
  <dcterms:modified xsi:type="dcterms:W3CDTF">2025-07-07T18:53:16Z</dcterms:modified>
</cp:coreProperties>
</file>