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bousbm01\Documents\PERSO PROJECTS\EXCEL DATA PROJECTS\"/>
    </mc:Choice>
  </mc:AlternateContent>
  <xr:revisionPtr revIDLastSave="0" documentId="13_ncr:1_{532B1029-5BB3-4F8B-BA63-BD5E2B6CFADC}" xr6:coauthVersionLast="47" xr6:coauthVersionMax="47" xr10:uidLastSave="{00000000-0000-0000-0000-000000000000}"/>
  <bookViews>
    <workbookView xWindow="-110" yWindow="-110" windowWidth="19420" windowHeight="10420" activeTab="6" xr2:uid="{00000000-000D-0000-FFFF-FFFF00000000}"/>
  </bookViews>
  <sheets>
    <sheet name="TotalSales" sheetId="18" r:id="rId1"/>
    <sheet name="TotalSales (2)" sheetId="19" r:id="rId2"/>
    <sheet name="TotalSales (3)" sheetId="20" r:id="rId3"/>
    <sheet name="orders" sheetId="17" r:id="rId4"/>
    <sheet name="customers" sheetId="13" r:id="rId5"/>
    <sheet name="products" sheetId="2" r:id="rId6"/>
    <sheet name="Dashboard" sheetId="21" r:id="rId7"/>
  </sheets>
  <definedNames>
    <definedName name="_xlnm._FilterDatabase" localSheetId="3" hidden="1">orders!$A$1:$M$500</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7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17" l="1"/>
  <c r="G23" i="17"/>
  <c r="H23" i="17"/>
  <c r="I23" i="17"/>
  <c r="N23" i="17" s="1"/>
  <c r="J23" i="17"/>
  <c r="O23" i="17" s="1"/>
  <c r="K23" i="17"/>
  <c r="L23" i="17"/>
  <c r="M23" i="17"/>
  <c r="P23" i="17"/>
  <c r="F29" i="17"/>
  <c r="G29" i="17"/>
  <c r="H29" i="17"/>
  <c r="I29" i="17"/>
  <c r="J29" i="17"/>
  <c r="O29" i="17" s="1"/>
  <c r="K29" i="17"/>
  <c r="L29" i="17"/>
  <c r="M29" i="17" s="1"/>
  <c r="N29" i="17"/>
  <c r="P29" i="17"/>
  <c r="F30" i="17"/>
  <c r="G30" i="17"/>
  <c r="H30" i="17"/>
  <c r="I30" i="17"/>
  <c r="N30" i="17" s="1"/>
  <c r="J30" i="17"/>
  <c r="K30" i="17"/>
  <c r="L30" i="17"/>
  <c r="M30" i="17" s="1"/>
  <c r="O30" i="17"/>
  <c r="P30" i="17"/>
  <c r="F31" i="17"/>
  <c r="G31" i="17"/>
  <c r="H31" i="17"/>
  <c r="I31" i="17"/>
  <c r="N31" i="17" s="1"/>
  <c r="J31" i="17"/>
  <c r="O31" i="17" s="1"/>
  <c r="K31" i="17"/>
  <c r="L31" i="17"/>
  <c r="M31" i="17" s="1"/>
  <c r="P31" i="17"/>
  <c r="F37" i="17"/>
  <c r="G37" i="17"/>
  <c r="H37" i="17"/>
  <c r="I37" i="17"/>
  <c r="N37" i="17" s="1"/>
  <c r="J37" i="17"/>
  <c r="K37" i="17"/>
  <c r="L37" i="17"/>
  <c r="M37" i="17"/>
  <c r="O37" i="17"/>
  <c r="P37" i="17"/>
  <c r="F40" i="17"/>
  <c r="G40" i="17"/>
  <c r="H40" i="17"/>
  <c r="I40" i="17"/>
  <c r="J40" i="17"/>
  <c r="O40" i="17" s="1"/>
  <c r="K40" i="17"/>
  <c r="L40" i="17"/>
  <c r="M40" i="17" s="1"/>
  <c r="N40" i="17"/>
  <c r="P40" i="17"/>
  <c r="F50" i="17"/>
  <c r="G50" i="17"/>
  <c r="H50" i="17"/>
  <c r="I50" i="17"/>
  <c r="N50" i="17" s="1"/>
  <c r="J50" i="17"/>
  <c r="K50" i="17"/>
  <c r="L50" i="17"/>
  <c r="M50" i="17"/>
  <c r="O50" i="17"/>
  <c r="P50" i="17"/>
  <c r="F51" i="17"/>
  <c r="G51" i="17"/>
  <c r="H51" i="17"/>
  <c r="I51" i="17"/>
  <c r="J51" i="17"/>
  <c r="O51" i="17" s="1"/>
  <c r="K51" i="17"/>
  <c r="L51" i="17"/>
  <c r="M51" i="17" s="1"/>
  <c r="N51" i="17"/>
  <c r="P51" i="17"/>
  <c r="F55" i="17"/>
  <c r="G55" i="17"/>
  <c r="H55" i="17"/>
  <c r="I55" i="17"/>
  <c r="N55" i="17" s="1"/>
  <c r="J55" i="17"/>
  <c r="O55" i="17" s="1"/>
  <c r="K55" i="17"/>
  <c r="L55" i="17"/>
  <c r="M55" i="17"/>
  <c r="P55" i="17"/>
  <c r="F62" i="17"/>
  <c r="G62" i="17"/>
  <c r="H62" i="17"/>
  <c r="I62" i="17"/>
  <c r="J62" i="17"/>
  <c r="O62" i="17" s="1"/>
  <c r="K62" i="17"/>
  <c r="L62" i="17"/>
  <c r="M62" i="17" s="1"/>
  <c r="N62" i="17"/>
  <c r="P62" i="17"/>
  <c r="F64" i="17"/>
  <c r="G64" i="17"/>
  <c r="H64" i="17"/>
  <c r="I64" i="17"/>
  <c r="N64" i="17" s="1"/>
  <c r="J64" i="17"/>
  <c r="K64" i="17"/>
  <c r="L64" i="17"/>
  <c r="M64" i="17"/>
  <c r="O64" i="17"/>
  <c r="P64" i="17"/>
  <c r="F66" i="17"/>
  <c r="G66" i="17"/>
  <c r="H66" i="17"/>
  <c r="I66" i="17"/>
  <c r="N66" i="17" s="1"/>
  <c r="J66" i="17"/>
  <c r="O66" i="17" s="1"/>
  <c r="K66" i="17"/>
  <c r="L66" i="17"/>
  <c r="M66" i="17" s="1"/>
  <c r="P66" i="17"/>
  <c r="F67" i="17"/>
  <c r="G67" i="17"/>
  <c r="H67" i="17"/>
  <c r="I67" i="17"/>
  <c r="N67" i="17" s="1"/>
  <c r="J67" i="17"/>
  <c r="K67" i="17"/>
  <c r="L67" i="17"/>
  <c r="M67" i="17"/>
  <c r="O67" i="17"/>
  <c r="P67" i="17"/>
  <c r="F71" i="17"/>
  <c r="G71" i="17"/>
  <c r="H71" i="17"/>
  <c r="I71" i="17"/>
  <c r="J71" i="17"/>
  <c r="O71" i="17" s="1"/>
  <c r="K71" i="17"/>
  <c r="L71" i="17"/>
  <c r="M71" i="17" s="1"/>
  <c r="N71" i="17"/>
  <c r="P71" i="17"/>
  <c r="F73" i="17"/>
  <c r="G73" i="17"/>
  <c r="H73" i="17"/>
  <c r="I73" i="17"/>
  <c r="N73" i="17" s="1"/>
  <c r="J73" i="17"/>
  <c r="K73" i="17"/>
  <c r="L73" i="17"/>
  <c r="M73" i="17"/>
  <c r="O73" i="17"/>
  <c r="P73" i="17"/>
  <c r="F75" i="17"/>
  <c r="G75" i="17"/>
  <c r="H75" i="17"/>
  <c r="I75" i="17"/>
  <c r="J75" i="17"/>
  <c r="O75" i="17" s="1"/>
  <c r="K75" i="17"/>
  <c r="L75" i="17"/>
  <c r="M75" i="17" s="1"/>
  <c r="N75" i="17"/>
  <c r="P75" i="17"/>
  <c r="F79" i="17"/>
  <c r="G79" i="17"/>
  <c r="H79" i="17"/>
  <c r="I79" i="17"/>
  <c r="N79" i="17" s="1"/>
  <c r="J79" i="17"/>
  <c r="O79" i="17" s="1"/>
  <c r="K79" i="17"/>
  <c r="L79" i="17"/>
  <c r="M79" i="17"/>
  <c r="P79" i="17"/>
  <c r="F82" i="17"/>
  <c r="G82" i="17"/>
  <c r="H82" i="17"/>
  <c r="I82" i="17"/>
  <c r="J82" i="17"/>
  <c r="O82" i="17" s="1"/>
  <c r="K82" i="17"/>
  <c r="L82" i="17"/>
  <c r="M82" i="17" s="1"/>
  <c r="N82" i="17"/>
  <c r="P82" i="17"/>
  <c r="F85" i="17"/>
  <c r="G85" i="17"/>
  <c r="H85" i="17"/>
  <c r="I85" i="17"/>
  <c r="N85" i="17" s="1"/>
  <c r="J85" i="17"/>
  <c r="K85" i="17"/>
  <c r="L85" i="17"/>
  <c r="M85" i="17"/>
  <c r="O85" i="17"/>
  <c r="P85" i="17"/>
  <c r="F86" i="17"/>
  <c r="G86" i="17"/>
  <c r="H86" i="17"/>
  <c r="I86" i="17"/>
  <c r="N86" i="17" s="1"/>
  <c r="J86" i="17"/>
  <c r="O86" i="17" s="1"/>
  <c r="K86" i="17"/>
  <c r="L86" i="17"/>
  <c r="M86" i="17" s="1"/>
  <c r="P86" i="17"/>
  <c r="F87" i="17"/>
  <c r="G87" i="17"/>
  <c r="H87" i="17"/>
  <c r="I87" i="17"/>
  <c r="N87" i="17" s="1"/>
  <c r="J87" i="17"/>
  <c r="K87" i="17"/>
  <c r="L87" i="17"/>
  <c r="M87" i="17"/>
  <c r="O87" i="17"/>
  <c r="P87" i="17"/>
  <c r="F88" i="17"/>
  <c r="G88" i="17"/>
  <c r="H88" i="17"/>
  <c r="I88" i="17"/>
  <c r="J88" i="17"/>
  <c r="O88" i="17" s="1"/>
  <c r="K88" i="17"/>
  <c r="L88" i="17"/>
  <c r="M88" i="17" s="1"/>
  <c r="N88" i="17"/>
  <c r="P88" i="17"/>
  <c r="F91" i="17"/>
  <c r="G91" i="17"/>
  <c r="H91" i="17"/>
  <c r="I91" i="17"/>
  <c r="N91" i="17" s="1"/>
  <c r="J91" i="17"/>
  <c r="K91" i="17"/>
  <c r="L91" i="17"/>
  <c r="M91" i="17"/>
  <c r="O91" i="17"/>
  <c r="P91" i="17"/>
  <c r="F96" i="17"/>
  <c r="G96" i="17"/>
  <c r="H96" i="17"/>
  <c r="I96" i="17"/>
  <c r="J96" i="17"/>
  <c r="O96" i="17" s="1"/>
  <c r="K96" i="17"/>
  <c r="L96" i="17"/>
  <c r="M96" i="17" s="1"/>
  <c r="N96" i="17"/>
  <c r="P96" i="17"/>
  <c r="F98" i="17"/>
  <c r="G98" i="17"/>
  <c r="H98" i="17"/>
  <c r="I98" i="17"/>
  <c r="N98" i="17" s="1"/>
  <c r="J98" i="17"/>
  <c r="O98" i="17" s="1"/>
  <c r="K98" i="17"/>
  <c r="L98" i="17"/>
  <c r="M98" i="17"/>
  <c r="P98" i="17"/>
  <c r="F100" i="17"/>
  <c r="G100" i="17"/>
  <c r="H100" i="17"/>
  <c r="I100" i="17"/>
  <c r="J100" i="17"/>
  <c r="O100" i="17" s="1"/>
  <c r="K100" i="17"/>
  <c r="L100" i="17"/>
  <c r="M100" i="17" s="1"/>
  <c r="N100" i="17"/>
  <c r="P100" i="17"/>
  <c r="F102" i="17"/>
  <c r="G102" i="17"/>
  <c r="H102" i="17"/>
  <c r="I102" i="17"/>
  <c r="N102" i="17" s="1"/>
  <c r="J102" i="17"/>
  <c r="K102" i="17"/>
  <c r="L102" i="17"/>
  <c r="M102" i="17"/>
  <c r="O102" i="17"/>
  <c r="P102" i="17"/>
  <c r="F104" i="17"/>
  <c r="G104" i="17"/>
  <c r="H104" i="17"/>
  <c r="I104" i="17"/>
  <c r="N104" i="17" s="1"/>
  <c r="J104" i="17"/>
  <c r="O104" i="17" s="1"/>
  <c r="K104" i="17"/>
  <c r="L104" i="17"/>
  <c r="M104" i="17" s="1"/>
  <c r="P104" i="17"/>
  <c r="F105" i="17"/>
  <c r="G105" i="17"/>
  <c r="H105" i="17"/>
  <c r="I105" i="17"/>
  <c r="N105" i="17" s="1"/>
  <c r="J105" i="17"/>
  <c r="K105" i="17"/>
  <c r="L105" i="17"/>
  <c r="M105" i="17"/>
  <c r="O105" i="17"/>
  <c r="P105" i="17"/>
  <c r="F107" i="17"/>
  <c r="G107" i="17"/>
  <c r="H107" i="17"/>
  <c r="I107" i="17"/>
  <c r="J107" i="17"/>
  <c r="O107" i="17" s="1"/>
  <c r="K107" i="17"/>
  <c r="L107" i="17"/>
  <c r="M107" i="17" s="1"/>
  <c r="N107" i="17"/>
  <c r="P107" i="17"/>
  <c r="F109" i="17"/>
  <c r="G109" i="17"/>
  <c r="H109" i="17"/>
  <c r="I109" i="17"/>
  <c r="N109" i="17" s="1"/>
  <c r="J109" i="17"/>
  <c r="K109" i="17"/>
  <c r="L109" i="17"/>
  <c r="M109" i="17" s="1"/>
  <c r="O109" i="17"/>
  <c r="P109" i="17"/>
  <c r="F110" i="17"/>
  <c r="G110" i="17"/>
  <c r="H110" i="17"/>
  <c r="I110" i="17"/>
  <c r="J110" i="17"/>
  <c r="O110" i="17" s="1"/>
  <c r="K110" i="17"/>
  <c r="L110" i="17"/>
  <c r="M110" i="17" s="1"/>
  <c r="N110" i="17"/>
  <c r="P110" i="17"/>
  <c r="F111" i="17"/>
  <c r="G111" i="17"/>
  <c r="H111" i="17"/>
  <c r="I111" i="17"/>
  <c r="N111" i="17" s="1"/>
  <c r="J111" i="17"/>
  <c r="O111" i="17" s="1"/>
  <c r="K111" i="17"/>
  <c r="L111" i="17"/>
  <c r="M111" i="17"/>
  <c r="P111" i="17"/>
  <c r="F113" i="17"/>
  <c r="G113" i="17"/>
  <c r="H113" i="17"/>
  <c r="I113" i="17"/>
  <c r="J113" i="17"/>
  <c r="O113" i="17" s="1"/>
  <c r="K113" i="17"/>
  <c r="L113" i="17"/>
  <c r="M113" i="17" s="1"/>
  <c r="N113" i="17"/>
  <c r="P113" i="17"/>
  <c r="F114" i="17"/>
  <c r="G114" i="17"/>
  <c r="H114" i="17"/>
  <c r="I114" i="17"/>
  <c r="N114" i="17" s="1"/>
  <c r="J114" i="17"/>
  <c r="K114" i="17"/>
  <c r="L114" i="17"/>
  <c r="M114" i="17"/>
  <c r="O114" i="17"/>
  <c r="P114" i="17"/>
  <c r="F120" i="17"/>
  <c r="G120" i="17"/>
  <c r="H120" i="17"/>
  <c r="I120" i="17"/>
  <c r="N120" i="17" s="1"/>
  <c r="J120" i="17"/>
  <c r="O120" i="17" s="1"/>
  <c r="K120" i="17"/>
  <c r="L120" i="17"/>
  <c r="M120" i="17" s="1"/>
  <c r="P120" i="17"/>
  <c r="F125" i="17"/>
  <c r="G125" i="17"/>
  <c r="H125" i="17"/>
  <c r="I125" i="17"/>
  <c r="N125" i="17" s="1"/>
  <c r="J125" i="17"/>
  <c r="K125" i="17"/>
  <c r="L125" i="17"/>
  <c r="M125" i="17"/>
  <c r="O125" i="17"/>
  <c r="P125" i="17"/>
  <c r="F126" i="17"/>
  <c r="G126" i="17"/>
  <c r="H126" i="17"/>
  <c r="I126" i="17"/>
  <c r="J126" i="17"/>
  <c r="O126" i="17" s="1"/>
  <c r="K126" i="17"/>
  <c r="L126" i="17"/>
  <c r="M126" i="17" s="1"/>
  <c r="N126" i="17"/>
  <c r="P126" i="17"/>
  <c r="F127" i="17"/>
  <c r="G127" i="17"/>
  <c r="H127" i="17"/>
  <c r="I127" i="17"/>
  <c r="N127" i="17" s="1"/>
  <c r="J127" i="17"/>
  <c r="K127" i="17"/>
  <c r="L127" i="17"/>
  <c r="M127" i="17" s="1"/>
  <c r="O127" i="17"/>
  <c r="P127" i="17"/>
  <c r="F128" i="17"/>
  <c r="G128" i="17"/>
  <c r="H128" i="17"/>
  <c r="I128" i="17"/>
  <c r="J128" i="17"/>
  <c r="K128" i="17"/>
  <c r="L128" i="17"/>
  <c r="M128" i="17" s="1"/>
  <c r="N128" i="17"/>
  <c r="O128" i="17"/>
  <c r="P128" i="17"/>
  <c r="F129" i="17"/>
  <c r="G129" i="17"/>
  <c r="H129" i="17"/>
  <c r="I129" i="17"/>
  <c r="N129" i="17" s="1"/>
  <c r="J129" i="17"/>
  <c r="O129" i="17" s="1"/>
  <c r="K129" i="17"/>
  <c r="L129" i="17"/>
  <c r="M129" i="17"/>
  <c r="P129" i="17"/>
  <c r="F130" i="17"/>
  <c r="G130" i="17"/>
  <c r="H130" i="17"/>
  <c r="I130" i="17"/>
  <c r="J130" i="17"/>
  <c r="O130" i="17" s="1"/>
  <c r="K130" i="17"/>
  <c r="L130" i="17"/>
  <c r="M130" i="17"/>
  <c r="N130" i="17"/>
  <c r="P130" i="17"/>
  <c r="F132" i="17"/>
  <c r="G132" i="17"/>
  <c r="H132" i="17"/>
  <c r="I132" i="17"/>
  <c r="J132" i="17"/>
  <c r="K132" i="17"/>
  <c r="L132" i="17"/>
  <c r="M132" i="17"/>
  <c r="N132" i="17"/>
  <c r="O132" i="17"/>
  <c r="P132" i="17"/>
  <c r="F133" i="17"/>
  <c r="G133" i="17"/>
  <c r="H133" i="17"/>
  <c r="I133" i="17"/>
  <c r="N133" i="17" s="1"/>
  <c r="J133" i="17"/>
  <c r="O133" i="17" s="1"/>
  <c r="K133" i="17"/>
  <c r="L133" i="17"/>
  <c r="M133" i="17" s="1"/>
  <c r="P133" i="17"/>
  <c r="F134" i="17"/>
  <c r="G134" i="17"/>
  <c r="H134" i="17"/>
  <c r="I134" i="17"/>
  <c r="N134" i="17" s="1"/>
  <c r="J134" i="17"/>
  <c r="K134" i="17"/>
  <c r="L134" i="17"/>
  <c r="M134" i="17"/>
  <c r="O134" i="17"/>
  <c r="P134" i="17"/>
  <c r="F135" i="17"/>
  <c r="G135" i="17"/>
  <c r="H135" i="17"/>
  <c r="I135" i="17"/>
  <c r="J135" i="17"/>
  <c r="O135" i="17" s="1"/>
  <c r="K135" i="17"/>
  <c r="L135" i="17"/>
  <c r="M135" i="17" s="1"/>
  <c r="N135" i="17"/>
  <c r="P135" i="17"/>
  <c r="F137" i="17"/>
  <c r="G137" i="17"/>
  <c r="H137" i="17"/>
  <c r="I137" i="17"/>
  <c r="N137" i="17" s="1"/>
  <c r="J137" i="17"/>
  <c r="K137" i="17"/>
  <c r="L137" i="17"/>
  <c r="M137" i="17" s="1"/>
  <c r="O137" i="17"/>
  <c r="P137" i="17"/>
  <c r="F138" i="17"/>
  <c r="G138" i="17"/>
  <c r="H138" i="17"/>
  <c r="I138" i="17"/>
  <c r="J138" i="17"/>
  <c r="K138" i="17"/>
  <c r="L138" i="17"/>
  <c r="M138" i="17" s="1"/>
  <c r="N138" i="17"/>
  <c r="O138" i="17"/>
  <c r="P138" i="17"/>
  <c r="F141" i="17"/>
  <c r="G141" i="17"/>
  <c r="H141" i="17"/>
  <c r="I141" i="17"/>
  <c r="N141" i="17" s="1"/>
  <c r="J141" i="17"/>
  <c r="O141" i="17" s="1"/>
  <c r="K141" i="17"/>
  <c r="L141" i="17"/>
  <c r="M141" i="17"/>
  <c r="P141" i="17"/>
  <c r="F143" i="17"/>
  <c r="G143" i="17"/>
  <c r="H143" i="17"/>
  <c r="I143" i="17"/>
  <c r="J143" i="17"/>
  <c r="O143" i="17" s="1"/>
  <c r="K143" i="17"/>
  <c r="L143" i="17"/>
  <c r="M143" i="17"/>
  <c r="N143" i="17"/>
  <c r="P143" i="17"/>
  <c r="F144" i="17"/>
  <c r="G144" i="17"/>
  <c r="H144" i="17"/>
  <c r="I144" i="17"/>
  <c r="J144" i="17"/>
  <c r="K144" i="17"/>
  <c r="L144" i="17"/>
  <c r="M144" i="17"/>
  <c r="N144" i="17"/>
  <c r="O144" i="17"/>
  <c r="P144" i="17"/>
  <c r="F147" i="17"/>
  <c r="G147" i="17"/>
  <c r="H147" i="17"/>
  <c r="I147" i="17"/>
  <c r="N147" i="17" s="1"/>
  <c r="J147" i="17"/>
  <c r="O147" i="17" s="1"/>
  <c r="K147" i="17"/>
  <c r="L147" i="17"/>
  <c r="M147" i="17" s="1"/>
  <c r="P147" i="17"/>
  <c r="F148" i="17"/>
  <c r="G148" i="17"/>
  <c r="H148" i="17"/>
  <c r="I148" i="17"/>
  <c r="N148" i="17" s="1"/>
  <c r="J148" i="17"/>
  <c r="K148" i="17"/>
  <c r="L148" i="17"/>
  <c r="M148" i="17"/>
  <c r="O148" i="17"/>
  <c r="P148" i="17"/>
  <c r="F149" i="17"/>
  <c r="G149" i="17"/>
  <c r="H149" i="17"/>
  <c r="I149" i="17"/>
  <c r="J149" i="17"/>
  <c r="O149" i="17" s="1"/>
  <c r="K149" i="17"/>
  <c r="L149" i="17"/>
  <c r="M149" i="17" s="1"/>
  <c r="N149" i="17"/>
  <c r="P149" i="17"/>
  <c r="F152" i="17"/>
  <c r="G152" i="17"/>
  <c r="H152" i="17"/>
  <c r="I152" i="17"/>
  <c r="N152" i="17" s="1"/>
  <c r="J152" i="17"/>
  <c r="K152" i="17"/>
  <c r="L152" i="17"/>
  <c r="M152" i="17" s="1"/>
  <c r="O152" i="17"/>
  <c r="P152" i="17"/>
  <c r="F153" i="17"/>
  <c r="G153" i="17"/>
  <c r="H153" i="17"/>
  <c r="I153" i="17"/>
  <c r="J153" i="17"/>
  <c r="K153" i="17"/>
  <c r="L153" i="17"/>
  <c r="M153" i="17" s="1"/>
  <c r="N153" i="17"/>
  <c r="O153" i="17"/>
  <c r="P153" i="17"/>
  <c r="F156" i="17"/>
  <c r="G156" i="17"/>
  <c r="H156" i="17"/>
  <c r="I156" i="17"/>
  <c r="N156" i="17" s="1"/>
  <c r="J156" i="17"/>
  <c r="O156" i="17" s="1"/>
  <c r="K156" i="17"/>
  <c r="L156" i="17"/>
  <c r="M156" i="17"/>
  <c r="P156" i="17"/>
  <c r="F157" i="17"/>
  <c r="G157" i="17"/>
  <c r="H157" i="17"/>
  <c r="I157" i="17"/>
  <c r="J157" i="17"/>
  <c r="O157" i="17" s="1"/>
  <c r="K157" i="17"/>
  <c r="L157" i="17"/>
  <c r="M157" i="17"/>
  <c r="N157" i="17"/>
  <c r="P157" i="17"/>
  <c r="F158" i="17"/>
  <c r="G158" i="17"/>
  <c r="H158" i="17"/>
  <c r="I158" i="17"/>
  <c r="J158" i="17"/>
  <c r="K158" i="17"/>
  <c r="L158" i="17"/>
  <c r="M158" i="17"/>
  <c r="N158" i="17"/>
  <c r="O158" i="17"/>
  <c r="P158" i="17"/>
  <c r="F164" i="17"/>
  <c r="G164" i="17"/>
  <c r="H164" i="17"/>
  <c r="I164" i="17"/>
  <c r="N164" i="17" s="1"/>
  <c r="J164" i="17"/>
  <c r="O164" i="17" s="1"/>
  <c r="K164" i="17"/>
  <c r="L164" i="17"/>
  <c r="M164" i="17" s="1"/>
  <c r="P164" i="17"/>
  <c r="F167" i="17"/>
  <c r="G167" i="17"/>
  <c r="H167" i="17"/>
  <c r="I167" i="17"/>
  <c r="N167" i="17" s="1"/>
  <c r="J167" i="17"/>
  <c r="K167" i="17"/>
  <c r="L167" i="17"/>
  <c r="M167" i="17"/>
  <c r="O167" i="17"/>
  <c r="P167" i="17"/>
  <c r="F168" i="17"/>
  <c r="G168" i="17"/>
  <c r="H168" i="17"/>
  <c r="I168" i="17"/>
  <c r="J168" i="17"/>
  <c r="O168" i="17" s="1"/>
  <c r="K168" i="17"/>
  <c r="L168" i="17"/>
  <c r="M168" i="17" s="1"/>
  <c r="N168" i="17"/>
  <c r="P168" i="17"/>
  <c r="F169" i="17"/>
  <c r="G169" i="17"/>
  <c r="H169" i="17"/>
  <c r="I169" i="17"/>
  <c r="N169" i="17" s="1"/>
  <c r="J169" i="17"/>
  <c r="K169" i="17"/>
  <c r="L169" i="17"/>
  <c r="M169" i="17" s="1"/>
  <c r="O169" i="17"/>
  <c r="P169" i="17"/>
  <c r="F170" i="17"/>
  <c r="G170" i="17"/>
  <c r="H170" i="17"/>
  <c r="I170" i="17"/>
  <c r="J170" i="17"/>
  <c r="K170" i="17"/>
  <c r="L170" i="17"/>
  <c r="M170" i="17" s="1"/>
  <c r="N170" i="17"/>
  <c r="O170" i="17"/>
  <c r="P170" i="17"/>
  <c r="F172" i="17"/>
  <c r="G172" i="17"/>
  <c r="H172" i="17"/>
  <c r="I172" i="17"/>
  <c r="N172" i="17" s="1"/>
  <c r="J172" i="17"/>
  <c r="O172" i="17" s="1"/>
  <c r="K172" i="17"/>
  <c r="L172" i="17"/>
  <c r="M172" i="17"/>
  <c r="P172" i="17"/>
  <c r="F173" i="17"/>
  <c r="G173" i="17"/>
  <c r="H173" i="17"/>
  <c r="I173" i="17"/>
  <c r="J173" i="17"/>
  <c r="O173" i="17" s="1"/>
  <c r="K173" i="17"/>
  <c r="L173" i="17"/>
  <c r="M173" i="17"/>
  <c r="N173" i="17"/>
  <c r="P173" i="17"/>
  <c r="F174" i="17"/>
  <c r="G174" i="17"/>
  <c r="H174" i="17"/>
  <c r="I174" i="17"/>
  <c r="J174" i="17"/>
  <c r="K174" i="17"/>
  <c r="L174" i="17"/>
  <c r="M174" i="17"/>
  <c r="N174" i="17"/>
  <c r="O174" i="17"/>
  <c r="P174" i="17"/>
  <c r="F175" i="17"/>
  <c r="G175" i="17"/>
  <c r="H175" i="17"/>
  <c r="I175" i="17"/>
  <c r="N175" i="17" s="1"/>
  <c r="J175" i="17"/>
  <c r="O175" i="17" s="1"/>
  <c r="K175" i="17"/>
  <c r="L175" i="17"/>
  <c r="M175" i="17" s="1"/>
  <c r="P175" i="17"/>
  <c r="F177" i="17"/>
  <c r="G177" i="17"/>
  <c r="H177" i="17"/>
  <c r="I177" i="17"/>
  <c r="N177" i="17" s="1"/>
  <c r="J177" i="17"/>
  <c r="K177" i="17"/>
  <c r="L177" i="17"/>
  <c r="M177" i="17"/>
  <c r="O177" i="17"/>
  <c r="P177" i="17"/>
  <c r="F181" i="17"/>
  <c r="G181" i="17"/>
  <c r="H181" i="17"/>
  <c r="I181" i="17"/>
  <c r="J181" i="17"/>
  <c r="O181" i="17" s="1"/>
  <c r="K181" i="17"/>
  <c r="L181" i="17"/>
  <c r="M181" i="17" s="1"/>
  <c r="N181" i="17"/>
  <c r="P181" i="17"/>
  <c r="F183" i="17"/>
  <c r="G183" i="17"/>
  <c r="H183" i="17"/>
  <c r="I183" i="17"/>
  <c r="N183" i="17" s="1"/>
  <c r="J183" i="17"/>
  <c r="K183" i="17"/>
  <c r="L183" i="17"/>
  <c r="M183" i="17" s="1"/>
  <c r="O183" i="17"/>
  <c r="P183" i="17"/>
  <c r="F188" i="17"/>
  <c r="G188" i="17"/>
  <c r="H188" i="17"/>
  <c r="I188" i="17"/>
  <c r="J188" i="17"/>
  <c r="K188" i="17"/>
  <c r="L188" i="17"/>
  <c r="M188" i="17" s="1"/>
  <c r="N188" i="17"/>
  <c r="O188" i="17"/>
  <c r="P188" i="17"/>
  <c r="F189" i="17"/>
  <c r="G189" i="17"/>
  <c r="H189" i="17"/>
  <c r="I189" i="17"/>
  <c r="N189" i="17" s="1"/>
  <c r="J189" i="17"/>
  <c r="O189" i="17" s="1"/>
  <c r="K189" i="17"/>
  <c r="L189" i="17"/>
  <c r="M189" i="17"/>
  <c r="P189" i="17"/>
  <c r="F191" i="17"/>
  <c r="G191" i="17"/>
  <c r="H191" i="17"/>
  <c r="I191" i="17"/>
  <c r="J191" i="17"/>
  <c r="O191" i="17" s="1"/>
  <c r="K191" i="17"/>
  <c r="L191" i="17"/>
  <c r="M191" i="17"/>
  <c r="N191" i="17"/>
  <c r="P191" i="17"/>
  <c r="F195" i="17"/>
  <c r="G195" i="17"/>
  <c r="H195" i="17"/>
  <c r="I195" i="17"/>
  <c r="J195" i="17"/>
  <c r="K195" i="17"/>
  <c r="L195" i="17"/>
  <c r="M195" i="17"/>
  <c r="N195" i="17"/>
  <c r="O195" i="17"/>
  <c r="P195" i="17"/>
  <c r="F196" i="17"/>
  <c r="G196" i="17"/>
  <c r="H196" i="17"/>
  <c r="I196" i="17"/>
  <c r="N196" i="17" s="1"/>
  <c r="J196" i="17"/>
  <c r="O196" i="17" s="1"/>
  <c r="K196" i="17"/>
  <c r="L196" i="17"/>
  <c r="M196" i="17" s="1"/>
  <c r="P196" i="17"/>
  <c r="F197" i="17"/>
  <c r="G197" i="17"/>
  <c r="H197" i="17"/>
  <c r="I197" i="17"/>
  <c r="N197" i="17" s="1"/>
  <c r="J197" i="17"/>
  <c r="K197" i="17"/>
  <c r="L197" i="17"/>
  <c r="M197" i="17"/>
  <c r="O197" i="17"/>
  <c r="P197" i="17"/>
  <c r="F200" i="17"/>
  <c r="G200" i="17"/>
  <c r="H200" i="17"/>
  <c r="I200" i="17"/>
  <c r="J200" i="17"/>
  <c r="O200" i="17" s="1"/>
  <c r="K200" i="17"/>
  <c r="L200" i="17"/>
  <c r="M200" i="17" s="1"/>
  <c r="N200" i="17"/>
  <c r="P200" i="17"/>
  <c r="F201" i="17"/>
  <c r="G201" i="17"/>
  <c r="H201" i="17"/>
  <c r="I201" i="17"/>
  <c r="N201" i="17" s="1"/>
  <c r="J201" i="17"/>
  <c r="K201" i="17"/>
  <c r="L201" i="17"/>
  <c r="M201" i="17" s="1"/>
  <c r="O201" i="17"/>
  <c r="P201" i="17"/>
  <c r="F202" i="17"/>
  <c r="G202" i="17"/>
  <c r="H202" i="17"/>
  <c r="I202" i="17"/>
  <c r="J202" i="17"/>
  <c r="K202" i="17"/>
  <c r="L202" i="17"/>
  <c r="M202" i="17" s="1"/>
  <c r="N202" i="17"/>
  <c r="O202" i="17"/>
  <c r="P202" i="17"/>
  <c r="F203" i="17"/>
  <c r="G203" i="17"/>
  <c r="H203" i="17"/>
  <c r="I203" i="17"/>
  <c r="N203" i="17" s="1"/>
  <c r="J203" i="17"/>
  <c r="O203" i="17" s="1"/>
  <c r="K203" i="17"/>
  <c r="L203" i="17"/>
  <c r="M203" i="17"/>
  <c r="P203" i="17"/>
  <c r="F204" i="17"/>
  <c r="G204" i="17"/>
  <c r="H204" i="17"/>
  <c r="I204" i="17"/>
  <c r="J204" i="17"/>
  <c r="O204" i="17" s="1"/>
  <c r="K204" i="17"/>
  <c r="L204" i="17"/>
  <c r="M204" i="17"/>
  <c r="N204" i="17"/>
  <c r="P204" i="17"/>
  <c r="F205" i="17"/>
  <c r="G205" i="17"/>
  <c r="H205" i="17"/>
  <c r="I205" i="17"/>
  <c r="J205" i="17"/>
  <c r="K205" i="17"/>
  <c r="L205" i="17"/>
  <c r="M205" i="17"/>
  <c r="N205" i="17"/>
  <c r="O205" i="17"/>
  <c r="P205" i="17"/>
  <c r="F207" i="17"/>
  <c r="G207" i="17"/>
  <c r="H207" i="17"/>
  <c r="I207" i="17"/>
  <c r="N207" i="17" s="1"/>
  <c r="J207" i="17"/>
  <c r="O207" i="17" s="1"/>
  <c r="K207" i="17"/>
  <c r="L207" i="17"/>
  <c r="M207" i="17" s="1"/>
  <c r="P207" i="17"/>
  <c r="F209" i="17"/>
  <c r="G209" i="17"/>
  <c r="H209" i="17"/>
  <c r="I209" i="17"/>
  <c r="N209" i="17" s="1"/>
  <c r="J209" i="17"/>
  <c r="K209" i="17"/>
  <c r="L209" i="17"/>
  <c r="M209" i="17"/>
  <c r="O209" i="17"/>
  <c r="P209" i="17"/>
  <c r="F210" i="17"/>
  <c r="G210" i="17"/>
  <c r="H210" i="17"/>
  <c r="I210" i="17"/>
  <c r="J210" i="17"/>
  <c r="O210" i="17" s="1"/>
  <c r="K210" i="17"/>
  <c r="L210" i="17"/>
  <c r="M210" i="17" s="1"/>
  <c r="N210" i="17"/>
  <c r="P210" i="17"/>
  <c r="F211" i="17"/>
  <c r="G211" i="17"/>
  <c r="H211" i="17"/>
  <c r="I211" i="17"/>
  <c r="N211" i="17" s="1"/>
  <c r="J211" i="17"/>
  <c r="K211" i="17"/>
  <c r="L211" i="17"/>
  <c r="M211" i="17" s="1"/>
  <c r="O211" i="17"/>
  <c r="P211" i="17"/>
  <c r="F212" i="17"/>
  <c r="G212" i="17"/>
  <c r="H212" i="17"/>
  <c r="I212" i="17"/>
  <c r="J212" i="17"/>
  <c r="K212" i="17"/>
  <c r="L212" i="17"/>
  <c r="M212" i="17" s="1"/>
  <c r="N212" i="17"/>
  <c r="O212" i="17"/>
  <c r="P212" i="17"/>
  <c r="F213" i="17"/>
  <c r="G213" i="17"/>
  <c r="H213" i="17"/>
  <c r="I213" i="17"/>
  <c r="N213" i="17" s="1"/>
  <c r="J213" i="17"/>
  <c r="O213" i="17" s="1"/>
  <c r="K213" i="17"/>
  <c r="L213" i="17"/>
  <c r="M213" i="17"/>
  <c r="P213" i="17"/>
  <c r="F214" i="17"/>
  <c r="G214" i="17"/>
  <c r="H214" i="17"/>
  <c r="I214" i="17"/>
  <c r="J214" i="17"/>
  <c r="O214" i="17" s="1"/>
  <c r="K214" i="17"/>
  <c r="L214" i="17"/>
  <c r="M214" i="17"/>
  <c r="N214" i="17"/>
  <c r="P214" i="17"/>
  <c r="F217" i="17"/>
  <c r="G217" i="17"/>
  <c r="H217" i="17"/>
  <c r="I217" i="17"/>
  <c r="J217" i="17"/>
  <c r="K217" i="17"/>
  <c r="L217" i="17"/>
  <c r="M217" i="17"/>
  <c r="N217" i="17"/>
  <c r="O217" i="17"/>
  <c r="P217" i="17"/>
  <c r="F219" i="17"/>
  <c r="G219" i="17"/>
  <c r="H219" i="17"/>
  <c r="I219" i="17"/>
  <c r="N219" i="17" s="1"/>
  <c r="J219" i="17"/>
  <c r="O219" i="17" s="1"/>
  <c r="K219" i="17"/>
  <c r="L219" i="17"/>
  <c r="M219" i="17" s="1"/>
  <c r="P219" i="17"/>
  <c r="F223" i="17"/>
  <c r="G223" i="17"/>
  <c r="H223" i="17"/>
  <c r="I223" i="17"/>
  <c r="N223" i="17" s="1"/>
  <c r="J223" i="17"/>
  <c r="K223" i="17"/>
  <c r="L223" i="17"/>
  <c r="M223" i="17"/>
  <c r="O223" i="17"/>
  <c r="P223" i="17"/>
  <c r="F224" i="17"/>
  <c r="G224" i="17"/>
  <c r="H224" i="17"/>
  <c r="I224" i="17"/>
  <c r="J224" i="17"/>
  <c r="O224" i="17" s="1"/>
  <c r="K224" i="17"/>
  <c r="L224" i="17"/>
  <c r="M224" i="17" s="1"/>
  <c r="N224" i="17"/>
  <c r="P224" i="17"/>
  <c r="F225" i="17"/>
  <c r="G225" i="17"/>
  <c r="H225" i="17"/>
  <c r="I225" i="17"/>
  <c r="N225" i="17" s="1"/>
  <c r="J225" i="17"/>
  <c r="K225" i="17"/>
  <c r="L225" i="17"/>
  <c r="M225" i="17" s="1"/>
  <c r="O225" i="17"/>
  <c r="P225" i="17"/>
  <c r="F227" i="17"/>
  <c r="G227" i="17"/>
  <c r="H227" i="17"/>
  <c r="I227" i="17"/>
  <c r="J227" i="17"/>
  <c r="K227" i="17"/>
  <c r="L227" i="17"/>
  <c r="M227" i="17"/>
  <c r="N227" i="17"/>
  <c r="O227" i="17"/>
  <c r="P227" i="17"/>
  <c r="F229" i="17"/>
  <c r="G229" i="17"/>
  <c r="H229" i="17"/>
  <c r="I229" i="17"/>
  <c r="N229" i="17" s="1"/>
  <c r="J229" i="17"/>
  <c r="O229" i="17" s="1"/>
  <c r="K229" i="17"/>
  <c r="L229" i="17"/>
  <c r="M229" i="17"/>
  <c r="P229" i="17"/>
  <c r="F231" i="17"/>
  <c r="G231" i="17"/>
  <c r="H231" i="17"/>
  <c r="I231" i="17"/>
  <c r="J231" i="17"/>
  <c r="O231" i="17" s="1"/>
  <c r="K231" i="17"/>
  <c r="L231" i="17"/>
  <c r="M231" i="17"/>
  <c r="N231" i="17"/>
  <c r="P231" i="17"/>
  <c r="F232" i="17"/>
  <c r="G232" i="17"/>
  <c r="H232" i="17"/>
  <c r="I232" i="17"/>
  <c r="J232" i="17"/>
  <c r="K232" i="17"/>
  <c r="L232" i="17"/>
  <c r="M232" i="17" s="1"/>
  <c r="N232" i="17"/>
  <c r="O232" i="17"/>
  <c r="P232" i="17"/>
  <c r="F233" i="17"/>
  <c r="G233" i="17"/>
  <c r="H233" i="17"/>
  <c r="I233" i="17"/>
  <c r="N233" i="17" s="1"/>
  <c r="J233" i="17"/>
  <c r="O233" i="17" s="1"/>
  <c r="K233" i="17"/>
  <c r="L233" i="17"/>
  <c r="M233" i="17" s="1"/>
  <c r="P233" i="17"/>
  <c r="F234" i="17"/>
  <c r="G234" i="17"/>
  <c r="H234" i="17"/>
  <c r="I234" i="17"/>
  <c r="N234" i="17" s="1"/>
  <c r="J234" i="17"/>
  <c r="K234" i="17"/>
  <c r="L234" i="17"/>
  <c r="M234" i="17"/>
  <c r="O234" i="17"/>
  <c r="P234" i="17"/>
  <c r="F238" i="17"/>
  <c r="G238" i="17"/>
  <c r="H238" i="17"/>
  <c r="I238" i="17"/>
  <c r="J238" i="17"/>
  <c r="O238" i="17" s="1"/>
  <c r="K238" i="17"/>
  <c r="L238" i="17"/>
  <c r="M238" i="17" s="1"/>
  <c r="N238" i="17"/>
  <c r="P238" i="17"/>
  <c r="F239" i="17"/>
  <c r="G239" i="17"/>
  <c r="H239" i="17"/>
  <c r="I239" i="17"/>
  <c r="N239" i="17" s="1"/>
  <c r="J239" i="17"/>
  <c r="K239" i="17"/>
  <c r="L239" i="17"/>
  <c r="M239" i="17" s="1"/>
  <c r="O239" i="17"/>
  <c r="P239" i="17"/>
  <c r="F241" i="17"/>
  <c r="G241" i="17"/>
  <c r="H241" i="17"/>
  <c r="I241" i="17"/>
  <c r="J241" i="17"/>
  <c r="K241" i="17"/>
  <c r="L241" i="17"/>
  <c r="M241" i="17"/>
  <c r="N241" i="17"/>
  <c r="O241" i="17"/>
  <c r="P241" i="17"/>
  <c r="F242" i="17"/>
  <c r="G242" i="17"/>
  <c r="H242" i="17"/>
  <c r="I242" i="17"/>
  <c r="N242" i="17" s="1"/>
  <c r="J242" i="17"/>
  <c r="O242" i="17" s="1"/>
  <c r="K242" i="17"/>
  <c r="L242" i="17"/>
  <c r="M242" i="17"/>
  <c r="P242" i="17"/>
  <c r="F243" i="17"/>
  <c r="G243" i="17"/>
  <c r="H243" i="17"/>
  <c r="I243" i="17"/>
  <c r="J243" i="17"/>
  <c r="O243" i="17" s="1"/>
  <c r="K243" i="17"/>
  <c r="L243" i="17"/>
  <c r="M243" i="17"/>
  <c r="N243" i="17"/>
  <c r="P243" i="17"/>
  <c r="F244" i="17"/>
  <c r="G244" i="17"/>
  <c r="H244" i="17"/>
  <c r="I244" i="17"/>
  <c r="J244" i="17"/>
  <c r="K244" i="17"/>
  <c r="L244" i="17"/>
  <c r="M244" i="17" s="1"/>
  <c r="N244" i="17"/>
  <c r="O244" i="17"/>
  <c r="P244" i="17"/>
  <c r="F245" i="17"/>
  <c r="G245" i="17"/>
  <c r="H245" i="17"/>
  <c r="I245" i="17"/>
  <c r="N245" i="17" s="1"/>
  <c r="J245" i="17"/>
  <c r="O245" i="17" s="1"/>
  <c r="K245" i="17"/>
  <c r="L245" i="17"/>
  <c r="M245" i="17" s="1"/>
  <c r="P245" i="17"/>
  <c r="F247" i="17"/>
  <c r="G247" i="17"/>
  <c r="H247" i="17"/>
  <c r="I247" i="17"/>
  <c r="N247" i="17" s="1"/>
  <c r="J247" i="17"/>
  <c r="K247" i="17"/>
  <c r="L247" i="17"/>
  <c r="M247" i="17"/>
  <c r="O247" i="17"/>
  <c r="P247" i="17"/>
  <c r="F248" i="17"/>
  <c r="G248" i="17"/>
  <c r="H248" i="17"/>
  <c r="I248" i="17"/>
  <c r="J248" i="17"/>
  <c r="O248" i="17" s="1"/>
  <c r="K248" i="17"/>
  <c r="L248" i="17"/>
  <c r="M248" i="17" s="1"/>
  <c r="N248" i="17"/>
  <c r="P248" i="17"/>
  <c r="F251" i="17"/>
  <c r="G251" i="17"/>
  <c r="H251" i="17"/>
  <c r="I251" i="17"/>
  <c r="N251" i="17" s="1"/>
  <c r="J251" i="17"/>
  <c r="K251" i="17"/>
  <c r="L251" i="17"/>
  <c r="M251" i="17" s="1"/>
  <c r="O251" i="17"/>
  <c r="P251" i="17"/>
  <c r="F252" i="17"/>
  <c r="G252" i="17"/>
  <c r="H252" i="17"/>
  <c r="I252" i="17"/>
  <c r="J252" i="17"/>
  <c r="K252" i="17"/>
  <c r="L252" i="17"/>
  <c r="M252" i="17"/>
  <c r="N252" i="17"/>
  <c r="O252" i="17"/>
  <c r="P252" i="17"/>
  <c r="F253" i="17"/>
  <c r="G253" i="17"/>
  <c r="H253" i="17"/>
  <c r="I253" i="17"/>
  <c r="N253" i="17" s="1"/>
  <c r="J253" i="17"/>
  <c r="O253" i="17" s="1"/>
  <c r="K253" i="17"/>
  <c r="L253" i="17"/>
  <c r="M253" i="17"/>
  <c r="P253" i="17"/>
  <c r="F254" i="17"/>
  <c r="G254" i="17"/>
  <c r="H254" i="17"/>
  <c r="I254" i="17"/>
  <c r="J254" i="17"/>
  <c r="O254" i="17" s="1"/>
  <c r="K254" i="17"/>
  <c r="L254" i="17"/>
  <c r="M254" i="17"/>
  <c r="N254" i="17"/>
  <c r="P254" i="17"/>
  <c r="F255" i="17"/>
  <c r="G255" i="17"/>
  <c r="H255" i="17"/>
  <c r="I255" i="17"/>
  <c r="J255" i="17"/>
  <c r="K255" i="17"/>
  <c r="L255" i="17"/>
  <c r="M255" i="17" s="1"/>
  <c r="N255" i="17"/>
  <c r="O255" i="17"/>
  <c r="P255" i="17"/>
  <c r="F257" i="17"/>
  <c r="G257" i="17"/>
  <c r="H257" i="17"/>
  <c r="I257" i="17"/>
  <c r="N257" i="17" s="1"/>
  <c r="J257" i="17"/>
  <c r="O257" i="17" s="1"/>
  <c r="K257" i="17"/>
  <c r="L257" i="17"/>
  <c r="M257" i="17" s="1"/>
  <c r="P257" i="17"/>
  <c r="F258" i="17"/>
  <c r="G258" i="17"/>
  <c r="H258" i="17"/>
  <c r="I258" i="17"/>
  <c r="N258" i="17" s="1"/>
  <c r="J258" i="17"/>
  <c r="K258" i="17"/>
  <c r="L258" i="17"/>
  <c r="M258" i="17"/>
  <c r="O258" i="17"/>
  <c r="P258" i="17"/>
  <c r="F261" i="17"/>
  <c r="G261" i="17"/>
  <c r="H261" i="17"/>
  <c r="I261" i="17"/>
  <c r="J261" i="17"/>
  <c r="O261" i="17" s="1"/>
  <c r="K261" i="17"/>
  <c r="L261" i="17"/>
  <c r="M261" i="17" s="1"/>
  <c r="N261" i="17"/>
  <c r="P261" i="17"/>
  <c r="F264" i="17"/>
  <c r="G264" i="17"/>
  <c r="H264" i="17"/>
  <c r="I264" i="17"/>
  <c r="N264" i="17" s="1"/>
  <c r="J264" i="17"/>
  <c r="K264" i="17"/>
  <c r="L264" i="17"/>
  <c r="M264" i="17" s="1"/>
  <c r="O264" i="17"/>
  <c r="P264" i="17"/>
  <c r="F265" i="17"/>
  <c r="G265" i="17"/>
  <c r="H265" i="17"/>
  <c r="I265" i="17"/>
  <c r="J265" i="17"/>
  <c r="K265" i="17"/>
  <c r="L265" i="17"/>
  <c r="M265" i="17" s="1"/>
  <c r="N265" i="17"/>
  <c r="O265" i="17"/>
  <c r="P265" i="17"/>
  <c r="F266" i="17"/>
  <c r="G266" i="17"/>
  <c r="H266" i="17"/>
  <c r="I266" i="17"/>
  <c r="N266" i="17" s="1"/>
  <c r="J266" i="17"/>
  <c r="O266" i="17" s="1"/>
  <c r="K266" i="17"/>
  <c r="L266" i="17"/>
  <c r="M266" i="17"/>
  <c r="P266" i="17"/>
  <c r="F267" i="17"/>
  <c r="G267" i="17"/>
  <c r="H267" i="17"/>
  <c r="I267" i="17"/>
  <c r="J267" i="17"/>
  <c r="O267" i="17" s="1"/>
  <c r="K267" i="17"/>
  <c r="L267" i="17"/>
  <c r="M267" i="17"/>
  <c r="N267" i="17"/>
  <c r="P267" i="17"/>
  <c r="F268" i="17"/>
  <c r="G268" i="17"/>
  <c r="H268" i="17"/>
  <c r="I268" i="17"/>
  <c r="J268" i="17"/>
  <c r="K268" i="17"/>
  <c r="L268" i="17"/>
  <c r="M268" i="17" s="1"/>
  <c r="N268" i="17"/>
  <c r="O268" i="17"/>
  <c r="P268" i="17"/>
  <c r="F269" i="17"/>
  <c r="G269" i="17"/>
  <c r="H269" i="17"/>
  <c r="I269" i="17"/>
  <c r="N269" i="17" s="1"/>
  <c r="J269" i="17"/>
  <c r="O269" i="17" s="1"/>
  <c r="K269" i="17"/>
  <c r="L269" i="17"/>
  <c r="M269" i="17" s="1"/>
  <c r="P269" i="17"/>
  <c r="F270" i="17"/>
  <c r="G270" i="17"/>
  <c r="H270" i="17"/>
  <c r="I270" i="17"/>
  <c r="N270" i="17" s="1"/>
  <c r="J270" i="17"/>
  <c r="K270" i="17"/>
  <c r="L270" i="17"/>
  <c r="M270" i="17"/>
  <c r="O270" i="17"/>
  <c r="P270" i="17"/>
  <c r="F271" i="17"/>
  <c r="G271" i="17"/>
  <c r="H271" i="17"/>
  <c r="I271" i="17"/>
  <c r="J271" i="17"/>
  <c r="O271" i="17" s="1"/>
  <c r="K271" i="17"/>
  <c r="L271" i="17"/>
  <c r="M271" i="17" s="1"/>
  <c r="N271" i="17"/>
  <c r="P271" i="17"/>
  <c r="F272" i="17"/>
  <c r="G272" i="17"/>
  <c r="H272" i="17"/>
  <c r="I272" i="17"/>
  <c r="N272" i="17" s="1"/>
  <c r="J272" i="17"/>
  <c r="K272" i="17"/>
  <c r="L272" i="17"/>
  <c r="M272" i="17" s="1"/>
  <c r="O272" i="17"/>
  <c r="P272" i="17"/>
  <c r="F273" i="17"/>
  <c r="G273" i="17"/>
  <c r="H273" i="17"/>
  <c r="I273" i="17"/>
  <c r="J273" i="17"/>
  <c r="K273" i="17"/>
  <c r="L273" i="17"/>
  <c r="M273" i="17"/>
  <c r="N273" i="17"/>
  <c r="O273" i="17"/>
  <c r="P273" i="17"/>
  <c r="F275" i="17"/>
  <c r="G275" i="17"/>
  <c r="H275" i="17"/>
  <c r="I275" i="17"/>
  <c r="N275" i="17" s="1"/>
  <c r="J275" i="17"/>
  <c r="O275" i="17" s="1"/>
  <c r="K275" i="17"/>
  <c r="L275" i="17"/>
  <c r="M275" i="17"/>
  <c r="P275" i="17"/>
  <c r="F277" i="17"/>
  <c r="G277" i="17"/>
  <c r="H277" i="17"/>
  <c r="I277" i="17"/>
  <c r="J277" i="17"/>
  <c r="O277" i="17" s="1"/>
  <c r="K277" i="17"/>
  <c r="L277" i="17"/>
  <c r="M277" i="17"/>
  <c r="N277" i="17"/>
  <c r="P277" i="17"/>
  <c r="F278" i="17"/>
  <c r="G278" i="17"/>
  <c r="H278" i="17"/>
  <c r="I278" i="17"/>
  <c r="J278" i="17"/>
  <c r="K278" i="17"/>
  <c r="L278" i="17"/>
  <c r="M278" i="17" s="1"/>
  <c r="N278" i="17"/>
  <c r="O278" i="17"/>
  <c r="P278" i="17"/>
  <c r="F280" i="17"/>
  <c r="G280" i="17"/>
  <c r="H280" i="17"/>
  <c r="I280" i="17"/>
  <c r="N280" i="17" s="1"/>
  <c r="J280" i="17"/>
  <c r="O280" i="17" s="1"/>
  <c r="K280" i="17"/>
  <c r="L280" i="17"/>
  <c r="M280" i="17" s="1"/>
  <c r="P280" i="17"/>
  <c r="F281" i="17"/>
  <c r="G281" i="17"/>
  <c r="H281" i="17"/>
  <c r="I281" i="17"/>
  <c r="N281" i="17" s="1"/>
  <c r="J281" i="17"/>
  <c r="K281" i="17"/>
  <c r="L281" i="17"/>
  <c r="M281" i="17"/>
  <c r="O281" i="17"/>
  <c r="P281" i="17"/>
  <c r="F282" i="17"/>
  <c r="G282" i="17"/>
  <c r="H282" i="17"/>
  <c r="I282" i="17"/>
  <c r="J282" i="17"/>
  <c r="O282" i="17" s="1"/>
  <c r="K282" i="17"/>
  <c r="L282" i="17"/>
  <c r="M282" i="17" s="1"/>
  <c r="N282" i="17"/>
  <c r="P282" i="17"/>
  <c r="F283" i="17"/>
  <c r="G283" i="17"/>
  <c r="H283" i="17"/>
  <c r="I283" i="17"/>
  <c r="N283" i="17" s="1"/>
  <c r="J283" i="17"/>
  <c r="K283" i="17"/>
  <c r="L283" i="17"/>
  <c r="M283" i="17" s="1"/>
  <c r="O283" i="17"/>
  <c r="P283" i="17"/>
  <c r="F284" i="17"/>
  <c r="G284" i="17"/>
  <c r="H284" i="17"/>
  <c r="I284" i="17"/>
  <c r="J284" i="17"/>
  <c r="K284" i="17"/>
  <c r="L284" i="17"/>
  <c r="M284" i="17"/>
  <c r="N284" i="17"/>
  <c r="O284" i="17"/>
  <c r="P284" i="17"/>
  <c r="F286" i="17"/>
  <c r="G286" i="17"/>
  <c r="H286" i="17"/>
  <c r="I286" i="17"/>
  <c r="N286" i="17" s="1"/>
  <c r="J286" i="17"/>
  <c r="O286" i="17" s="1"/>
  <c r="K286" i="17"/>
  <c r="L286" i="17"/>
  <c r="M286" i="17"/>
  <c r="P286" i="17"/>
  <c r="F287" i="17"/>
  <c r="G287" i="17"/>
  <c r="H287" i="17"/>
  <c r="I287" i="17"/>
  <c r="J287" i="17"/>
  <c r="O287" i="17" s="1"/>
  <c r="K287" i="17"/>
  <c r="L287" i="17"/>
  <c r="M287" i="17"/>
  <c r="N287" i="17"/>
  <c r="P287" i="17"/>
  <c r="F288" i="17"/>
  <c r="G288" i="17"/>
  <c r="H288" i="17"/>
  <c r="I288" i="17"/>
  <c r="J288" i="17"/>
  <c r="K288" i="17"/>
  <c r="L288" i="17"/>
  <c r="M288" i="17" s="1"/>
  <c r="N288" i="17"/>
  <c r="O288" i="17"/>
  <c r="P288" i="17"/>
  <c r="F289" i="17"/>
  <c r="G289" i="17"/>
  <c r="H289" i="17"/>
  <c r="I289" i="17"/>
  <c r="N289" i="17" s="1"/>
  <c r="J289" i="17"/>
  <c r="O289" i="17" s="1"/>
  <c r="K289" i="17"/>
  <c r="L289" i="17"/>
  <c r="M289" i="17" s="1"/>
  <c r="P289" i="17"/>
  <c r="F290" i="17"/>
  <c r="G290" i="17"/>
  <c r="H290" i="17"/>
  <c r="I290" i="17"/>
  <c r="N290" i="17" s="1"/>
  <c r="J290" i="17"/>
  <c r="K290" i="17"/>
  <c r="L290" i="17"/>
  <c r="M290" i="17"/>
  <c r="O290" i="17"/>
  <c r="P290" i="17"/>
  <c r="F292" i="17"/>
  <c r="G292" i="17"/>
  <c r="H292" i="17"/>
  <c r="I292" i="17"/>
  <c r="J292" i="17"/>
  <c r="O292" i="17" s="1"/>
  <c r="K292" i="17"/>
  <c r="L292" i="17"/>
  <c r="M292" i="17" s="1"/>
  <c r="N292" i="17"/>
  <c r="P292" i="17"/>
  <c r="F293" i="17"/>
  <c r="G293" i="17"/>
  <c r="H293" i="17"/>
  <c r="I293" i="17"/>
  <c r="N293" i="17" s="1"/>
  <c r="J293" i="17"/>
  <c r="K293" i="17"/>
  <c r="L293" i="17"/>
  <c r="M293" i="17" s="1"/>
  <c r="O293" i="17"/>
  <c r="P293" i="17"/>
  <c r="F294" i="17"/>
  <c r="G294" i="17"/>
  <c r="H294" i="17"/>
  <c r="I294" i="17"/>
  <c r="J294" i="17"/>
  <c r="K294" i="17"/>
  <c r="L294" i="17"/>
  <c r="M294" i="17" s="1"/>
  <c r="N294" i="17"/>
  <c r="O294" i="17"/>
  <c r="P294" i="17"/>
  <c r="F295" i="17"/>
  <c r="G295" i="17"/>
  <c r="H295" i="17"/>
  <c r="I295" i="17"/>
  <c r="N295" i="17" s="1"/>
  <c r="J295" i="17"/>
  <c r="O295" i="17" s="1"/>
  <c r="K295" i="17"/>
  <c r="L295" i="17"/>
  <c r="M295" i="17"/>
  <c r="P295" i="17"/>
  <c r="F296" i="17"/>
  <c r="G296" i="17"/>
  <c r="H296" i="17"/>
  <c r="I296" i="17"/>
  <c r="J296" i="17"/>
  <c r="O296" i="17" s="1"/>
  <c r="K296" i="17"/>
  <c r="L296" i="17"/>
  <c r="M296" i="17"/>
  <c r="N296" i="17"/>
  <c r="P296" i="17"/>
  <c r="F297" i="17"/>
  <c r="G297" i="17"/>
  <c r="H297" i="17"/>
  <c r="I297" i="17"/>
  <c r="J297" i="17"/>
  <c r="K297" i="17"/>
  <c r="L297" i="17"/>
  <c r="M297" i="17" s="1"/>
  <c r="N297" i="17"/>
  <c r="O297" i="17"/>
  <c r="P297" i="17"/>
  <c r="F298" i="17"/>
  <c r="G298" i="17"/>
  <c r="H298" i="17"/>
  <c r="I298" i="17"/>
  <c r="N298" i="17" s="1"/>
  <c r="J298" i="17"/>
  <c r="O298" i="17" s="1"/>
  <c r="K298" i="17"/>
  <c r="L298" i="17"/>
  <c r="M298" i="17" s="1"/>
  <c r="P298" i="17"/>
  <c r="F299" i="17"/>
  <c r="G299" i="17"/>
  <c r="H299" i="17"/>
  <c r="I299" i="17"/>
  <c r="N299" i="17" s="1"/>
  <c r="J299" i="17"/>
  <c r="K299" i="17"/>
  <c r="L299" i="17"/>
  <c r="M299" i="17"/>
  <c r="O299" i="17"/>
  <c r="P299" i="17"/>
  <c r="F301" i="17"/>
  <c r="G301" i="17"/>
  <c r="H301" i="17"/>
  <c r="I301" i="17"/>
  <c r="J301" i="17"/>
  <c r="O301" i="17" s="1"/>
  <c r="K301" i="17"/>
  <c r="L301" i="17"/>
  <c r="M301" i="17" s="1"/>
  <c r="N301" i="17"/>
  <c r="P301" i="17"/>
  <c r="F302" i="17"/>
  <c r="G302" i="17"/>
  <c r="H302" i="17"/>
  <c r="I302" i="17"/>
  <c r="N302" i="17" s="1"/>
  <c r="J302" i="17"/>
  <c r="K302" i="17"/>
  <c r="L302" i="17"/>
  <c r="M302" i="17" s="1"/>
  <c r="O302" i="17"/>
  <c r="P302" i="17"/>
  <c r="F303" i="17"/>
  <c r="G303" i="17"/>
  <c r="H303" i="17"/>
  <c r="I303" i="17"/>
  <c r="J303" i="17"/>
  <c r="K303" i="17"/>
  <c r="L303" i="17"/>
  <c r="M303" i="17" s="1"/>
  <c r="N303" i="17"/>
  <c r="O303" i="17"/>
  <c r="P303" i="17"/>
  <c r="F304" i="17"/>
  <c r="G304" i="17"/>
  <c r="H304" i="17"/>
  <c r="I304" i="17"/>
  <c r="N304" i="17" s="1"/>
  <c r="J304" i="17"/>
  <c r="O304" i="17" s="1"/>
  <c r="K304" i="17"/>
  <c r="L304" i="17"/>
  <c r="M304" i="17"/>
  <c r="P304" i="17"/>
  <c r="F306" i="17"/>
  <c r="G306" i="17"/>
  <c r="H306" i="17"/>
  <c r="I306" i="17"/>
  <c r="J306" i="17"/>
  <c r="O306" i="17" s="1"/>
  <c r="K306" i="17"/>
  <c r="L306" i="17"/>
  <c r="M306" i="17"/>
  <c r="N306" i="17"/>
  <c r="P306" i="17"/>
  <c r="F307" i="17"/>
  <c r="G307" i="17"/>
  <c r="H307" i="17"/>
  <c r="I307" i="17"/>
  <c r="J307" i="17"/>
  <c r="K307" i="17"/>
  <c r="L307" i="17"/>
  <c r="M307" i="17" s="1"/>
  <c r="N307" i="17"/>
  <c r="O307" i="17"/>
  <c r="P307" i="17"/>
  <c r="F308" i="17"/>
  <c r="G308" i="17"/>
  <c r="H308" i="17"/>
  <c r="I308" i="17"/>
  <c r="N308" i="17" s="1"/>
  <c r="J308" i="17"/>
  <c r="O308" i="17" s="1"/>
  <c r="K308" i="17"/>
  <c r="L308" i="17"/>
  <c r="M308" i="17" s="1"/>
  <c r="P308" i="17"/>
  <c r="F309" i="17"/>
  <c r="G309" i="17"/>
  <c r="H309" i="17"/>
  <c r="I309" i="17"/>
  <c r="N309" i="17" s="1"/>
  <c r="J309" i="17"/>
  <c r="K309" i="17"/>
  <c r="L309" i="17"/>
  <c r="M309" i="17"/>
  <c r="O309" i="17"/>
  <c r="P309" i="17"/>
  <c r="F310" i="17"/>
  <c r="G310" i="17"/>
  <c r="H310" i="17"/>
  <c r="I310" i="17"/>
  <c r="J310" i="17"/>
  <c r="O310" i="17" s="1"/>
  <c r="K310" i="17"/>
  <c r="L310" i="17"/>
  <c r="M310" i="17" s="1"/>
  <c r="N310" i="17"/>
  <c r="P310" i="17"/>
  <c r="F311" i="17"/>
  <c r="G311" i="17"/>
  <c r="H311" i="17"/>
  <c r="I311" i="17"/>
  <c r="N311" i="17" s="1"/>
  <c r="J311" i="17"/>
  <c r="K311" i="17"/>
  <c r="L311" i="17"/>
  <c r="M311" i="17" s="1"/>
  <c r="O311" i="17"/>
  <c r="P311" i="17"/>
  <c r="F314" i="17"/>
  <c r="G314" i="17"/>
  <c r="H314" i="17"/>
  <c r="I314" i="17"/>
  <c r="J314" i="17"/>
  <c r="K314" i="17"/>
  <c r="L314" i="17"/>
  <c r="M314" i="17" s="1"/>
  <c r="N314" i="17"/>
  <c r="O314" i="17"/>
  <c r="P314" i="17"/>
  <c r="F315" i="17"/>
  <c r="G315" i="17"/>
  <c r="H315" i="17"/>
  <c r="I315" i="17"/>
  <c r="N315" i="17" s="1"/>
  <c r="J315" i="17"/>
  <c r="O315" i="17" s="1"/>
  <c r="K315" i="17"/>
  <c r="L315" i="17"/>
  <c r="M315" i="17"/>
  <c r="P315" i="17"/>
  <c r="F317" i="17"/>
  <c r="G317" i="17"/>
  <c r="H317" i="17"/>
  <c r="I317" i="17"/>
  <c r="J317" i="17"/>
  <c r="O317" i="17" s="1"/>
  <c r="K317" i="17"/>
  <c r="L317" i="17"/>
  <c r="M317" i="17"/>
  <c r="N317" i="17"/>
  <c r="P317" i="17"/>
  <c r="F318" i="17"/>
  <c r="G318" i="17"/>
  <c r="H318" i="17"/>
  <c r="I318" i="17"/>
  <c r="J318" i="17"/>
  <c r="K318" i="17"/>
  <c r="L318" i="17"/>
  <c r="M318" i="17" s="1"/>
  <c r="N318" i="17"/>
  <c r="O318" i="17"/>
  <c r="P318" i="17"/>
  <c r="F319" i="17"/>
  <c r="G319" i="17"/>
  <c r="H319" i="17"/>
  <c r="I319" i="17"/>
  <c r="N319" i="17" s="1"/>
  <c r="J319" i="17"/>
  <c r="O319" i="17" s="1"/>
  <c r="K319" i="17"/>
  <c r="L319" i="17"/>
  <c r="M319" i="17" s="1"/>
  <c r="P319" i="17"/>
  <c r="F320" i="17"/>
  <c r="G320" i="17"/>
  <c r="H320" i="17"/>
  <c r="I320" i="17"/>
  <c r="N320" i="17" s="1"/>
  <c r="J320" i="17"/>
  <c r="K320" i="17"/>
  <c r="L320" i="17"/>
  <c r="M320" i="17"/>
  <c r="O320" i="17"/>
  <c r="P320" i="17"/>
  <c r="F321" i="17"/>
  <c r="G321" i="17"/>
  <c r="H321" i="17"/>
  <c r="I321" i="17"/>
  <c r="J321" i="17"/>
  <c r="O321" i="17" s="1"/>
  <c r="K321" i="17"/>
  <c r="L321" i="17"/>
  <c r="M321" i="17" s="1"/>
  <c r="N321" i="17"/>
  <c r="P321" i="17"/>
  <c r="F322" i="17"/>
  <c r="G322" i="17"/>
  <c r="H322" i="17"/>
  <c r="I322" i="17"/>
  <c r="N322" i="17" s="1"/>
  <c r="J322" i="17"/>
  <c r="K322" i="17"/>
  <c r="L322" i="17"/>
  <c r="M322" i="17" s="1"/>
  <c r="O322" i="17"/>
  <c r="P322" i="17"/>
  <c r="F323" i="17"/>
  <c r="G323" i="17"/>
  <c r="H323" i="17"/>
  <c r="I323" i="17"/>
  <c r="J323" i="17"/>
  <c r="K323" i="17"/>
  <c r="L323" i="17"/>
  <c r="M323" i="17" s="1"/>
  <c r="N323" i="17"/>
  <c r="O323" i="17"/>
  <c r="P323" i="17"/>
  <c r="F324" i="17"/>
  <c r="G324" i="17"/>
  <c r="H324" i="17"/>
  <c r="I324" i="17"/>
  <c r="N324" i="17" s="1"/>
  <c r="J324" i="17"/>
  <c r="O324" i="17" s="1"/>
  <c r="K324" i="17"/>
  <c r="L324" i="17"/>
  <c r="M324" i="17"/>
  <c r="P324" i="17"/>
  <c r="F325" i="17"/>
  <c r="G325" i="17"/>
  <c r="H325" i="17"/>
  <c r="I325" i="17"/>
  <c r="J325" i="17"/>
  <c r="O325" i="17" s="1"/>
  <c r="K325" i="17"/>
  <c r="L325" i="17"/>
  <c r="M325" i="17"/>
  <c r="N325" i="17"/>
  <c r="P325" i="17"/>
  <c r="F327" i="17"/>
  <c r="G327" i="17"/>
  <c r="H327" i="17"/>
  <c r="I327" i="17"/>
  <c r="J327" i="17"/>
  <c r="K327" i="17"/>
  <c r="L327" i="17"/>
  <c r="M327" i="17" s="1"/>
  <c r="N327" i="17"/>
  <c r="O327" i="17"/>
  <c r="P327" i="17"/>
  <c r="F328" i="17"/>
  <c r="G328" i="17"/>
  <c r="H328" i="17"/>
  <c r="I328" i="17"/>
  <c r="N328" i="17" s="1"/>
  <c r="J328" i="17"/>
  <c r="O328" i="17" s="1"/>
  <c r="K328" i="17"/>
  <c r="L328" i="17"/>
  <c r="M328" i="17" s="1"/>
  <c r="P328" i="17"/>
  <c r="F329" i="17"/>
  <c r="G329" i="17"/>
  <c r="H329" i="17"/>
  <c r="I329" i="17"/>
  <c r="N329" i="17" s="1"/>
  <c r="J329" i="17"/>
  <c r="K329" i="17"/>
  <c r="L329" i="17"/>
  <c r="M329" i="17"/>
  <c r="O329" i="17"/>
  <c r="P329" i="17"/>
  <c r="F330" i="17"/>
  <c r="G330" i="17"/>
  <c r="H330" i="17"/>
  <c r="I330" i="17"/>
  <c r="J330" i="17"/>
  <c r="O330" i="17" s="1"/>
  <c r="K330" i="17"/>
  <c r="L330" i="17"/>
  <c r="M330" i="17" s="1"/>
  <c r="N330" i="17"/>
  <c r="P330" i="17"/>
  <c r="F332" i="17"/>
  <c r="G332" i="17"/>
  <c r="H332" i="17"/>
  <c r="I332" i="17"/>
  <c r="N332" i="17" s="1"/>
  <c r="J332" i="17"/>
  <c r="K332" i="17"/>
  <c r="L332" i="17"/>
  <c r="M332" i="17" s="1"/>
  <c r="O332" i="17"/>
  <c r="P332" i="17"/>
  <c r="F334" i="17"/>
  <c r="G334" i="17"/>
  <c r="H334" i="17"/>
  <c r="I334" i="17"/>
  <c r="J334" i="17"/>
  <c r="K334" i="17"/>
  <c r="L334" i="17"/>
  <c r="M334" i="17" s="1"/>
  <c r="N334" i="17"/>
  <c r="O334" i="17"/>
  <c r="P334" i="17"/>
  <c r="F335" i="17"/>
  <c r="G335" i="17"/>
  <c r="H335" i="17"/>
  <c r="I335" i="17"/>
  <c r="N335" i="17" s="1"/>
  <c r="J335" i="17"/>
  <c r="O335" i="17" s="1"/>
  <c r="K335" i="17"/>
  <c r="L335" i="17"/>
  <c r="M335" i="17"/>
  <c r="P335" i="17"/>
  <c r="F336" i="17"/>
  <c r="G336" i="17"/>
  <c r="H336" i="17"/>
  <c r="I336" i="17"/>
  <c r="J336" i="17"/>
  <c r="O336" i="17" s="1"/>
  <c r="K336" i="17"/>
  <c r="L336" i="17"/>
  <c r="M336" i="17"/>
  <c r="N336" i="17"/>
  <c r="P336" i="17"/>
  <c r="F337" i="17"/>
  <c r="G337" i="17"/>
  <c r="H337" i="17"/>
  <c r="I337" i="17"/>
  <c r="J337" i="17"/>
  <c r="K337" i="17"/>
  <c r="L337" i="17"/>
  <c r="M337" i="17" s="1"/>
  <c r="N337" i="17"/>
  <c r="O337" i="17"/>
  <c r="P337" i="17"/>
  <c r="F340" i="17"/>
  <c r="G340" i="17"/>
  <c r="H340" i="17"/>
  <c r="I340" i="17"/>
  <c r="N340" i="17" s="1"/>
  <c r="J340" i="17"/>
  <c r="O340" i="17" s="1"/>
  <c r="K340" i="17"/>
  <c r="L340" i="17"/>
  <c r="M340" i="17" s="1"/>
  <c r="P340" i="17"/>
  <c r="F341" i="17"/>
  <c r="G341" i="17"/>
  <c r="H341" i="17"/>
  <c r="I341" i="17"/>
  <c r="N341" i="17" s="1"/>
  <c r="J341" i="17"/>
  <c r="K341" i="17"/>
  <c r="L341" i="17"/>
  <c r="M341" i="17"/>
  <c r="O341" i="17"/>
  <c r="P341" i="17"/>
  <c r="F342" i="17"/>
  <c r="G342" i="17"/>
  <c r="H342" i="17"/>
  <c r="I342" i="17"/>
  <c r="J342" i="17"/>
  <c r="O342" i="17" s="1"/>
  <c r="K342" i="17"/>
  <c r="L342" i="17"/>
  <c r="M342" i="17" s="1"/>
  <c r="N342" i="17"/>
  <c r="P342" i="17"/>
  <c r="F343" i="17"/>
  <c r="G343" i="17"/>
  <c r="H343" i="17"/>
  <c r="I343" i="17"/>
  <c r="N343" i="17" s="1"/>
  <c r="J343" i="17"/>
  <c r="K343" i="17"/>
  <c r="L343" i="17"/>
  <c r="M343" i="17" s="1"/>
  <c r="O343" i="17"/>
  <c r="P343" i="17"/>
  <c r="F344" i="17"/>
  <c r="G344" i="17"/>
  <c r="H344" i="17"/>
  <c r="I344" i="17"/>
  <c r="J344" i="17"/>
  <c r="K344" i="17"/>
  <c r="L344" i="17"/>
  <c r="M344" i="17"/>
  <c r="N344" i="17"/>
  <c r="O344" i="17"/>
  <c r="P344" i="17"/>
  <c r="F345" i="17"/>
  <c r="G345" i="17"/>
  <c r="H345" i="17"/>
  <c r="I345" i="17"/>
  <c r="N345" i="17" s="1"/>
  <c r="J345" i="17"/>
  <c r="O345" i="17" s="1"/>
  <c r="K345" i="17"/>
  <c r="L345" i="17"/>
  <c r="M345" i="17"/>
  <c r="P345" i="17"/>
  <c r="F346" i="17"/>
  <c r="G346" i="17"/>
  <c r="H346" i="17"/>
  <c r="I346" i="17"/>
  <c r="J346" i="17"/>
  <c r="O346" i="17" s="1"/>
  <c r="K346" i="17"/>
  <c r="L346" i="17"/>
  <c r="M346" i="17"/>
  <c r="N346" i="17"/>
  <c r="P346" i="17"/>
  <c r="F347" i="17"/>
  <c r="G347" i="17"/>
  <c r="H347" i="17"/>
  <c r="I347" i="17"/>
  <c r="J347" i="17"/>
  <c r="K347" i="17"/>
  <c r="L347" i="17"/>
  <c r="M347" i="17" s="1"/>
  <c r="N347" i="17"/>
  <c r="O347" i="17"/>
  <c r="P347" i="17"/>
  <c r="F348" i="17"/>
  <c r="G348" i="17"/>
  <c r="H348" i="17"/>
  <c r="I348" i="17"/>
  <c r="N348" i="17" s="1"/>
  <c r="J348" i="17"/>
  <c r="O348" i="17" s="1"/>
  <c r="K348" i="17"/>
  <c r="L348" i="17"/>
  <c r="M348" i="17" s="1"/>
  <c r="P348" i="17"/>
  <c r="F349" i="17"/>
  <c r="G349" i="17"/>
  <c r="H349" i="17"/>
  <c r="I349" i="17"/>
  <c r="N349" i="17" s="1"/>
  <c r="J349" i="17"/>
  <c r="K349" i="17"/>
  <c r="L349" i="17"/>
  <c r="M349" i="17"/>
  <c r="O349" i="17"/>
  <c r="P349" i="17"/>
  <c r="F350" i="17"/>
  <c r="G350" i="17"/>
  <c r="H350" i="17"/>
  <c r="I350" i="17"/>
  <c r="J350" i="17"/>
  <c r="O350" i="17" s="1"/>
  <c r="K350" i="17"/>
  <c r="L350" i="17"/>
  <c r="M350" i="17" s="1"/>
  <c r="N350" i="17"/>
  <c r="P350" i="17"/>
  <c r="F351" i="17"/>
  <c r="G351" i="17"/>
  <c r="H351" i="17"/>
  <c r="I351" i="17"/>
  <c r="N351" i="17" s="1"/>
  <c r="J351" i="17"/>
  <c r="K351" i="17"/>
  <c r="L351" i="17"/>
  <c r="M351" i="17" s="1"/>
  <c r="O351" i="17"/>
  <c r="P351" i="17"/>
  <c r="F352" i="17"/>
  <c r="G352" i="17"/>
  <c r="H352" i="17"/>
  <c r="I352" i="17"/>
  <c r="J352" i="17"/>
  <c r="K352" i="17"/>
  <c r="L352" i="17"/>
  <c r="M352" i="17" s="1"/>
  <c r="N352" i="17"/>
  <c r="O352" i="17"/>
  <c r="P352" i="17"/>
  <c r="F353" i="17"/>
  <c r="G353" i="17"/>
  <c r="H353" i="17"/>
  <c r="I353" i="17"/>
  <c r="N353" i="17" s="1"/>
  <c r="J353" i="17"/>
  <c r="O353" i="17" s="1"/>
  <c r="K353" i="17"/>
  <c r="L353" i="17"/>
  <c r="M353" i="17"/>
  <c r="P353" i="17"/>
  <c r="F354" i="17"/>
  <c r="G354" i="17"/>
  <c r="H354" i="17"/>
  <c r="I354" i="17"/>
  <c r="J354" i="17"/>
  <c r="K354" i="17"/>
  <c r="L354" i="17"/>
  <c r="M354" i="17"/>
  <c r="N354" i="17"/>
  <c r="O354" i="17"/>
  <c r="P354" i="17"/>
  <c r="F355" i="17"/>
  <c r="G355" i="17"/>
  <c r="H355" i="17"/>
  <c r="I355" i="17"/>
  <c r="J355" i="17"/>
  <c r="K355" i="17"/>
  <c r="L355" i="17"/>
  <c r="M355" i="17" s="1"/>
  <c r="N355" i="17"/>
  <c r="O355" i="17"/>
  <c r="P355" i="17"/>
  <c r="F356" i="17"/>
  <c r="G356" i="17"/>
  <c r="H356" i="17"/>
  <c r="I356" i="17"/>
  <c r="N356" i="17" s="1"/>
  <c r="J356" i="17"/>
  <c r="O356" i="17" s="1"/>
  <c r="K356" i="17"/>
  <c r="L356" i="17"/>
  <c r="M356" i="17" s="1"/>
  <c r="P356" i="17"/>
  <c r="F357" i="17"/>
  <c r="G357" i="17"/>
  <c r="H357" i="17"/>
  <c r="I357" i="17"/>
  <c r="J357" i="17"/>
  <c r="K357" i="17"/>
  <c r="L357" i="17"/>
  <c r="M357" i="17"/>
  <c r="N357" i="17"/>
  <c r="O357" i="17"/>
  <c r="P357" i="17"/>
  <c r="F358" i="17"/>
  <c r="G358" i="17"/>
  <c r="H358" i="17"/>
  <c r="I358" i="17"/>
  <c r="J358" i="17"/>
  <c r="O358" i="17" s="1"/>
  <c r="K358" i="17"/>
  <c r="L358" i="17"/>
  <c r="M358" i="17" s="1"/>
  <c r="N358" i="17"/>
  <c r="P358" i="17"/>
  <c r="F359" i="17"/>
  <c r="G359" i="17"/>
  <c r="H359" i="17"/>
  <c r="I359" i="17"/>
  <c r="N359" i="17" s="1"/>
  <c r="J359" i="17"/>
  <c r="K359" i="17"/>
  <c r="L359" i="17"/>
  <c r="M359" i="17" s="1"/>
  <c r="O359" i="17"/>
  <c r="P359" i="17"/>
  <c r="F360" i="17"/>
  <c r="G360" i="17"/>
  <c r="H360" i="17"/>
  <c r="I360" i="17"/>
  <c r="J360" i="17"/>
  <c r="K360" i="17"/>
  <c r="L360" i="17"/>
  <c r="M360" i="17"/>
  <c r="N360" i="17"/>
  <c r="O360" i="17"/>
  <c r="P360" i="17"/>
  <c r="F361" i="17"/>
  <c r="G361" i="17"/>
  <c r="H361" i="17"/>
  <c r="I361" i="17"/>
  <c r="N361" i="17" s="1"/>
  <c r="J361" i="17"/>
  <c r="O361" i="17" s="1"/>
  <c r="K361" i="17"/>
  <c r="L361" i="17"/>
  <c r="M361" i="17"/>
  <c r="P361" i="17"/>
  <c r="F362" i="17"/>
  <c r="G362" i="17"/>
  <c r="H362" i="17"/>
  <c r="I362" i="17"/>
  <c r="J362" i="17"/>
  <c r="O362" i="17" s="1"/>
  <c r="K362" i="17"/>
  <c r="L362" i="17"/>
  <c r="M362" i="17"/>
  <c r="N362" i="17"/>
  <c r="P362" i="17"/>
  <c r="F363" i="17"/>
  <c r="G363" i="17"/>
  <c r="H363" i="17"/>
  <c r="I363" i="17"/>
  <c r="J363" i="17"/>
  <c r="K363" i="17"/>
  <c r="L363" i="17"/>
  <c r="M363" i="17"/>
  <c r="N363" i="17"/>
  <c r="O363" i="17"/>
  <c r="P363" i="17"/>
  <c r="F365" i="17"/>
  <c r="G365" i="17"/>
  <c r="H365" i="17"/>
  <c r="I365" i="17"/>
  <c r="N365" i="17" s="1"/>
  <c r="J365" i="17"/>
  <c r="O365" i="17" s="1"/>
  <c r="K365" i="17"/>
  <c r="L365" i="17"/>
  <c r="M365" i="17" s="1"/>
  <c r="P365" i="17"/>
  <c r="F366" i="17"/>
  <c r="G366" i="17"/>
  <c r="H366" i="17"/>
  <c r="I366" i="17"/>
  <c r="N366" i="17" s="1"/>
  <c r="J366" i="17"/>
  <c r="K366" i="17"/>
  <c r="L366" i="17"/>
  <c r="M366" i="17"/>
  <c r="O366" i="17"/>
  <c r="P366" i="17"/>
  <c r="F367" i="17"/>
  <c r="G367" i="17"/>
  <c r="H367" i="17"/>
  <c r="I367" i="17"/>
  <c r="J367" i="17"/>
  <c r="O367" i="17" s="1"/>
  <c r="K367" i="17"/>
  <c r="L367" i="17"/>
  <c r="M367" i="17" s="1"/>
  <c r="N367" i="17"/>
  <c r="P367" i="17"/>
  <c r="F369" i="17"/>
  <c r="G369" i="17"/>
  <c r="H369" i="17"/>
  <c r="I369" i="17"/>
  <c r="N369" i="17" s="1"/>
  <c r="J369" i="17"/>
  <c r="K369" i="17"/>
  <c r="L369" i="17"/>
  <c r="M369" i="17" s="1"/>
  <c r="O369" i="17"/>
  <c r="P369" i="17"/>
  <c r="F370" i="17"/>
  <c r="G370" i="17"/>
  <c r="H370" i="17"/>
  <c r="I370" i="17"/>
  <c r="J370" i="17"/>
  <c r="K370" i="17"/>
  <c r="L370" i="17"/>
  <c r="M370" i="17"/>
  <c r="N370" i="17"/>
  <c r="O370" i="17"/>
  <c r="P370" i="17"/>
  <c r="F372" i="17"/>
  <c r="G372" i="17"/>
  <c r="H372" i="17"/>
  <c r="I372" i="17"/>
  <c r="N372" i="17" s="1"/>
  <c r="J372" i="17"/>
  <c r="O372" i="17" s="1"/>
  <c r="K372" i="17"/>
  <c r="L372" i="17"/>
  <c r="M372" i="17"/>
  <c r="P372" i="17"/>
  <c r="F375" i="17"/>
  <c r="G375" i="17"/>
  <c r="H375" i="17"/>
  <c r="I375" i="17"/>
  <c r="J375" i="17"/>
  <c r="K375" i="17"/>
  <c r="L375" i="17"/>
  <c r="M375" i="17"/>
  <c r="N375" i="17"/>
  <c r="O375" i="17"/>
  <c r="P375" i="17"/>
  <c r="F376" i="17"/>
  <c r="G376" i="17"/>
  <c r="H376" i="17"/>
  <c r="I376" i="17"/>
  <c r="J376" i="17"/>
  <c r="K376" i="17"/>
  <c r="L376" i="17"/>
  <c r="M376" i="17" s="1"/>
  <c r="N376" i="17"/>
  <c r="O376" i="17"/>
  <c r="P376" i="17"/>
  <c r="F377" i="17"/>
  <c r="G377" i="17"/>
  <c r="H377" i="17"/>
  <c r="I377" i="17"/>
  <c r="N377" i="17" s="1"/>
  <c r="J377" i="17"/>
  <c r="O377" i="17" s="1"/>
  <c r="K377" i="17"/>
  <c r="L377" i="17"/>
  <c r="M377" i="17" s="1"/>
  <c r="P377" i="17"/>
  <c r="F378" i="17"/>
  <c r="G378" i="17"/>
  <c r="H378" i="17"/>
  <c r="I378" i="17"/>
  <c r="N378" i="17" s="1"/>
  <c r="J378" i="17"/>
  <c r="K378" i="17"/>
  <c r="L378" i="17"/>
  <c r="M378" i="17"/>
  <c r="O378" i="17"/>
  <c r="P378" i="17"/>
  <c r="F379" i="17"/>
  <c r="G379" i="17"/>
  <c r="H379" i="17"/>
  <c r="I379" i="17"/>
  <c r="J379" i="17"/>
  <c r="O379" i="17" s="1"/>
  <c r="K379" i="17"/>
  <c r="L379" i="17"/>
  <c r="M379" i="17" s="1"/>
  <c r="N379" i="17"/>
  <c r="P379" i="17"/>
  <c r="F380" i="17"/>
  <c r="G380" i="17"/>
  <c r="H380" i="17"/>
  <c r="I380" i="17"/>
  <c r="N380" i="17" s="1"/>
  <c r="J380" i="17"/>
  <c r="K380" i="17"/>
  <c r="L380" i="17"/>
  <c r="M380" i="17" s="1"/>
  <c r="O380" i="17"/>
  <c r="P380" i="17"/>
  <c r="F381" i="17"/>
  <c r="G381" i="17"/>
  <c r="H381" i="17"/>
  <c r="I381" i="17"/>
  <c r="J381" i="17"/>
  <c r="K381" i="17"/>
  <c r="L381" i="17"/>
  <c r="M381" i="17" s="1"/>
  <c r="N381" i="17"/>
  <c r="O381" i="17"/>
  <c r="P381" i="17"/>
  <c r="F382" i="17"/>
  <c r="G382" i="17"/>
  <c r="H382" i="17"/>
  <c r="I382" i="17"/>
  <c r="N382" i="17" s="1"/>
  <c r="J382" i="17"/>
  <c r="O382" i="17" s="1"/>
  <c r="K382" i="17"/>
  <c r="L382" i="17"/>
  <c r="M382" i="17"/>
  <c r="P382" i="17"/>
  <c r="F383" i="17"/>
  <c r="G383" i="17"/>
  <c r="H383" i="17"/>
  <c r="I383" i="17"/>
  <c r="J383" i="17"/>
  <c r="K383" i="17"/>
  <c r="L383" i="17"/>
  <c r="M383" i="17"/>
  <c r="N383" i="17"/>
  <c r="O383" i="17"/>
  <c r="P383" i="17"/>
  <c r="F384" i="17"/>
  <c r="G384" i="17"/>
  <c r="H384" i="17"/>
  <c r="I384" i="17"/>
  <c r="J384" i="17"/>
  <c r="K384" i="17"/>
  <c r="L384" i="17"/>
  <c r="M384" i="17" s="1"/>
  <c r="N384" i="17"/>
  <c r="O384" i="17"/>
  <c r="P384" i="17"/>
  <c r="F385" i="17"/>
  <c r="G385" i="17"/>
  <c r="H385" i="17"/>
  <c r="I385" i="17"/>
  <c r="N385" i="17" s="1"/>
  <c r="J385" i="17"/>
  <c r="O385" i="17" s="1"/>
  <c r="K385" i="17"/>
  <c r="L385" i="17"/>
  <c r="M385" i="17"/>
  <c r="P385" i="17"/>
  <c r="F386" i="17"/>
  <c r="G386" i="17"/>
  <c r="H386" i="17"/>
  <c r="I386" i="17"/>
  <c r="J386" i="17"/>
  <c r="K386" i="17"/>
  <c r="L386" i="17"/>
  <c r="M386" i="17" s="1"/>
  <c r="N386" i="17"/>
  <c r="O386" i="17"/>
  <c r="P386" i="17"/>
  <c r="F387" i="17"/>
  <c r="G387" i="17"/>
  <c r="H387" i="17"/>
  <c r="I387" i="17"/>
  <c r="J387" i="17"/>
  <c r="K387" i="17"/>
  <c r="L387" i="17"/>
  <c r="M387" i="17" s="1"/>
  <c r="N387" i="17"/>
  <c r="O387" i="17"/>
  <c r="P387" i="17"/>
  <c r="F388" i="17"/>
  <c r="G388" i="17"/>
  <c r="H388" i="17"/>
  <c r="I388" i="17"/>
  <c r="N388" i="17" s="1"/>
  <c r="J388" i="17"/>
  <c r="O388" i="17" s="1"/>
  <c r="K388" i="17"/>
  <c r="L388" i="17"/>
  <c r="M388" i="17" s="1"/>
  <c r="P388" i="17"/>
  <c r="F389" i="17"/>
  <c r="G389" i="17"/>
  <c r="H389" i="17"/>
  <c r="I389" i="17"/>
  <c r="J389" i="17"/>
  <c r="K389" i="17"/>
  <c r="L389" i="17"/>
  <c r="M389" i="17" s="1"/>
  <c r="N389" i="17"/>
  <c r="O389" i="17"/>
  <c r="P389" i="17"/>
  <c r="F390" i="17"/>
  <c r="G390" i="17"/>
  <c r="H390" i="17"/>
  <c r="I390" i="17"/>
  <c r="J390" i="17"/>
  <c r="O390" i="17" s="1"/>
  <c r="K390" i="17"/>
  <c r="L390" i="17"/>
  <c r="M390" i="17" s="1"/>
  <c r="N390" i="17"/>
  <c r="P390" i="17"/>
  <c r="F391" i="17"/>
  <c r="G391" i="17"/>
  <c r="H391" i="17"/>
  <c r="I391" i="17"/>
  <c r="J391" i="17"/>
  <c r="O391" i="17" s="1"/>
  <c r="K391" i="17"/>
  <c r="L391" i="17"/>
  <c r="M391" i="17"/>
  <c r="N391" i="17"/>
  <c r="P391" i="17"/>
  <c r="F392" i="17"/>
  <c r="G392" i="17"/>
  <c r="H392" i="17"/>
  <c r="I392" i="17"/>
  <c r="J392" i="17"/>
  <c r="K392" i="17"/>
  <c r="L392" i="17"/>
  <c r="M392" i="17" s="1"/>
  <c r="N392" i="17"/>
  <c r="O392" i="17"/>
  <c r="P392" i="17"/>
  <c r="F393" i="17"/>
  <c r="G393" i="17"/>
  <c r="H393" i="17"/>
  <c r="I393" i="17"/>
  <c r="N393" i="17" s="1"/>
  <c r="J393" i="17"/>
  <c r="K393" i="17"/>
  <c r="L393" i="17"/>
  <c r="M393" i="17" s="1"/>
  <c r="O393" i="17"/>
  <c r="P393" i="17"/>
  <c r="F394" i="17"/>
  <c r="G394" i="17"/>
  <c r="H394" i="17"/>
  <c r="I394" i="17"/>
  <c r="J394" i="17"/>
  <c r="O394" i="17" s="1"/>
  <c r="K394" i="17"/>
  <c r="L394" i="17"/>
  <c r="M394" i="17"/>
  <c r="N394" i="17"/>
  <c r="P394" i="17"/>
  <c r="F395" i="17"/>
  <c r="G395" i="17"/>
  <c r="H395" i="17"/>
  <c r="I395" i="17"/>
  <c r="J395" i="17"/>
  <c r="K395" i="17"/>
  <c r="L395" i="17"/>
  <c r="M395" i="17" s="1"/>
  <c r="N395" i="17"/>
  <c r="O395" i="17"/>
  <c r="P395" i="17"/>
  <c r="F396" i="17"/>
  <c r="G396" i="17"/>
  <c r="H396" i="17"/>
  <c r="I396" i="17"/>
  <c r="J396" i="17"/>
  <c r="K396" i="17"/>
  <c r="L396" i="17"/>
  <c r="M396" i="17" s="1"/>
  <c r="N396" i="17"/>
  <c r="O396" i="17"/>
  <c r="P396" i="17"/>
  <c r="F397" i="17"/>
  <c r="G397" i="17"/>
  <c r="H397" i="17"/>
  <c r="I397" i="17"/>
  <c r="J397" i="17"/>
  <c r="K397" i="17"/>
  <c r="L397" i="17"/>
  <c r="M397" i="17"/>
  <c r="N397" i="17"/>
  <c r="O397" i="17"/>
  <c r="P397" i="17"/>
  <c r="F398" i="17"/>
  <c r="G398" i="17"/>
  <c r="H398" i="17"/>
  <c r="I398" i="17"/>
  <c r="J398" i="17"/>
  <c r="O398" i="17" s="1"/>
  <c r="K398" i="17"/>
  <c r="L398" i="17"/>
  <c r="M398" i="17" s="1"/>
  <c r="N398" i="17"/>
  <c r="P398" i="17"/>
  <c r="F399" i="17"/>
  <c r="G399" i="17"/>
  <c r="H399" i="17"/>
  <c r="I399" i="17"/>
  <c r="N399" i="17" s="1"/>
  <c r="J399" i="17"/>
  <c r="K399" i="17"/>
  <c r="L399" i="17"/>
  <c r="M399" i="17"/>
  <c r="O399" i="17"/>
  <c r="P399" i="17"/>
  <c r="F400" i="17"/>
  <c r="G400" i="17"/>
  <c r="H400" i="17"/>
  <c r="I400" i="17"/>
  <c r="J400" i="17"/>
  <c r="O400" i="17" s="1"/>
  <c r="K400" i="17"/>
  <c r="L400" i="17"/>
  <c r="M400" i="17"/>
  <c r="N400" i="17"/>
  <c r="P400" i="17"/>
  <c r="F403" i="17"/>
  <c r="G403" i="17"/>
  <c r="H403" i="17"/>
  <c r="I403" i="17"/>
  <c r="J403" i="17"/>
  <c r="K403" i="17"/>
  <c r="L403" i="17"/>
  <c r="M403" i="17" s="1"/>
  <c r="N403" i="17"/>
  <c r="O403" i="17"/>
  <c r="P403" i="17"/>
  <c r="F405" i="17"/>
  <c r="G405" i="17"/>
  <c r="H405" i="17"/>
  <c r="I405" i="17"/>
  <c r="J405" i="17"/>
  <c r="K405" i="17"/>
  <c r="L405" i="17"/>
  <c r="M405" i="17" s="1"/>
  <c r="N405" i="17"/>
  <c r="O405" i="17"/>
  <c r="P405" i="17"/>
  <c r="F406" i="17"/>
  <c r="G406" i="17"/>
  <c r="H406" i="17"/>
  <c r="I406" i="17"/>
  <c r="N406" i="17" s="1"/>
  <c r="J406" i="17"/>
  <c r="K406" i="17"/>
  <c r="L406" i="17"/>
  <c r="M406" i="17"/>
  <c r="O406" i="17"/>
  <c r="P406" i="17"/>
  <c r="F408" i="17"/>
  <c r="G408" i="17"/>
  <c r="H408" i="17"/>
  <c r="I408" i="17"/>
  <c r="J408" i="17"/>
  <c r="O408" i="17" s="1"/>
  <c r="K408" i="17"/>
  <c r="L408" i="17"/>
  <c r="M408" i="17"/>
  <c r="N408" i="17"/>
  <c r="P408" i="17"/>
  <c r="F410" i="17"/>
  <c r="G410" i="17"/>
  <c r="H410" i="17"/>
  <c r="I410" i="17"/>
  <c r="J410" i="17"/>
  <c r="K410" i="17"/>
  <c r="L410" i="17"/>
  <c r="M410" i="17"/>
  <c r="N410" i="17"/>
  <c r="O410" i="17"/>
  <c r="P410" i="17"/>
  <c r="F411" i="17"/>
  <c r="G411" i="17"/>
  <c r="H411" i="17"/>
  <c r="I411" i="17"/>
  <c r="J411" i="17"/>
  <c r="K411" i="17"/>
  <c r="L411" i="17"/>
  <c r="M411" i="17" s="1"/>
  <c r="N411" i="17"/>
  <c r="O411" i="17"/>
  <c r="P411" i="17"/>
  <c r="F412" i="17"/>
  <c r="G412" i="17"/>
  <c r="H412" i="17"/>
  <c r="I412" i="17"/>
  <c r="N412" i="17" s="1"/>
  <c r="J412" i="17"/>
  <c r="K412" i="17"/>
  <c r="L412" i="17"/>
  <c r="M412" i="17"/>
  <c r="O412" i="17"/>
  <c r="P412" i="17"/>
  <c r="F413" i="17"/>
  <c r="G413" i="17"/>
  <c r="H413" i="17"/>
  <c r="I413" i="17"/>
  <c r="J413" i="17"/>
  <c r="O413" i="17" s="1"/>
  <c r="K413" i="17"/>
  <c r="L413" i="17"/>
  <c r="M413" i="17"/>
  <c r="N413" i="17"/>
  <c r="P413" i="17"/>
  <c r="F414" i="17"/>
  <c r="G414" i="17"/>
  <c r="H414" i="17"/>
  <c r="I414" i="17"/>
  <c r="J414" i="17"/>
  <c r="K414" i="17"/>
  <c r="L414" i="17"/>
  <c r="M414" i="17"/>
  <c r="N414" i="17"/>
  <c r="O414" i="17"/>
  <c r="P414" i="17"/>
  <c r="F415" i="17"/>
  <c r="G415" i="17"/>
  <c r="H415" i="17"/>
  <c r="I415" i="17"/>
  <c r="J415" i="17"/>
  <c r="K415" i="17"/>
  <c r="L415" i="17"/>
  <c r="M415" i="17" s="1"/>
  <c r="N415" i="17"/>
  <c r="O415" i="17"/>
  <c r="P415" i="17"/>
  <c r="F416" i="17"/>
  <c r="G416" i="17"/>
  <c r="H416" i="17"/>
  <c r="I416" i="17"/>
  <c r="N416" i="17" s="1"/>
  <c r="J416" i="17"/>
  <c r="K416" i="17"/>
  <c r="L416" i="17"/>
  <c r="M416" i="17"/>
  <c r="O416" i="17"/>
  <c r="P416" i="17"/>
  <c r="F418" i="17"/>
  <c r="G418" i="17"/>
  <c r="H418" i="17"/>
  <c r="I418" i="17"/>
  <c r="J418" i="17"/>
  <c r="O418" i="17" s="1"/>
  <c r="K418" i="17"/>
  <c r="L418" i="17"/>
  <c r="M418" i="17"/>
  <c r="N418" i="17"/>
  <c r="P418" i="17"/>
  <c r="F419" i="17"/>
  <c r="G419" i="17"/>
  <c r="H419" i="17"/>
  <c r="I419" i="17"/>
  <c r="J419" i="17"/>
  <c r="K419" i="17"/>
  <c r="L419" i="17"/>
  <c r="M419" i="17"/>
  <c r="N419" i="17"/>
  <c r="O419" i="17"/>
  <c r="P419" i="17"/>
  <c r="F420" i="17"/>
  <c r="G420" i="17"/>
  <c r="H420" i="17"/>
  <c r="I420" i="17"/>
  <c r="J420" i="17"/>
  <c r="K420" i="17"/>
  <c r="L420" i="17"/>
  <c r="M420" i="17" s="1"/>
  <c r="N420" i="17"/>
  <c r="O420" i="17"/>
  <c r="P420" i="17"/>
  <c r="F421" i="17"/>
  <c r="G421" i="17"/>
  <c r="H421" i="17"/>
  <c r="I421" i="17"/>
  <c r="N421" i="17" s="1"/>
  <c r="J421" i="17"/>
  <c r="K421" i="17"/>
  <c r="L421" i="17"/>
  <c r="M421" i="17"/>
  <c r="O421" i="17"/>
  <c r="P421" i="17"/>
  <c r="F422" i="17"/>
  <c r="G422" i="17"/>
  <c r="H422" i="17"/>
  <c r="I422" i="17"/>
  <c r="J422" i="17"/>
  <c r="O422" i="17" s="1"/>
  <c r="K422" i="17"/>
  <c r="L422" i="17"/>
  <c r="M422" i="17"/>
  <c r="N422" i="17"/>
  <c r="P422" i="17"/>
  <c r="F424" i="17"/>
  <c r="G424" i="17"/>
  <c r="H424" i="17"/>
  <c r="I424" i="17"/>
  <c r="J424" i="17"/>
  <c r="K424" i="17"/>
  <c r="L424" i="17"/>
  <c r="M424" i="17" s="1"/>
  <c r="N424" i="17"/>
  <c r="O424" i="17"/>
  <c r="P424" i="17"/>
  <c r="F425" i="17"/>
  <c r="G425" i="17"/>
  <c r="H425" i="17"/>
  <c r="I425" i="17"/>
  <c r="J425" i="17"/>
  <c r="K425" i="17"/>
  <c r="L425" i="17"/>
  <c r="M425" i="17" s="1"/>
  <c r="N425" i="17"/>
  <c r="O425" i="17"/>
  <c r="P425" i="17"/>
  <c r="F426" i="17"/>
  <c r="G426" i="17"/>
  <c r="H426" i="17"/>
  <c r="I426" i="17"/>
  <c r="N426" i="17" s="1"/>
  <c r="J426" i="17"/>
  <c r="K426" i="17"/>
  <c r="L426" i="17"/>
  <c r="M426" i="17"/>
  <c r="O426" i="17"/>
  <c r="P426" i="17"/>
  <c r="F427" i="17"/>
  <c r="G427" i="17"/>
  <c r="H427" i="17"/>
  <c r="I427" i="17"/>
  <c r="J427" i="17"/>
  <c r="O427" i="17" s="1"/>
  <c r="K427" i="17"/>
  <c r="L427" i="17"/>
  <c r="M427" i="17"/>
  <c r="N427" i="17"/>
  <c r="P427" i="17"/>
  <c r="F428" i="17"/>
  <c r="G428" i="17"/>
  <c r="H428" i="17"/>
  <c r="I428" i="17"/>
  <c r="J428" i="17"/>
  <c r="K428" i="17"/>
  <c r="L428" i="17"/>
  <c r="M428" i="17"/>
  <c r="N428" i="17"/>
  <c r="O428" i="17"/>
  <c r="P428" i="17"/>
  <c r="F429" i="17"/>
  <c r="G429" i="17"/>
  <c r="H429" i="17"/>
  <c r="I429" i="17"/>
  <c r="J429" i="17"/>
  <c r="K429" i="17"/>
  <c r="L429" i="17"/>
  <c r="M429" i="17" s="1"/>
  <c r="N429" i="17"/>
  <c r="O429" i="17"/>
  <c r="P429" i="17"/>
  <c r="F430" i="17"/>
  <c r="G430" i="17"/>
  <c r="H430" i="17"/>
  <c r="I430" i="17"/>
  <c r="N430" i="17" s="1"/>
  <c r="J430" i="17"/>
  <c r="K430" i="17"/>
  <c r="L430" i="17"/>
  <c r="M430" i="17"/>
  <c r="O430" i="17"/>
  <c r="P430" i="17"/>
  <c r="F431" i="17"/>
  <c r="G431" i="17"/>
  <c r="H431" i="17"/>
  <c r="I431" i="17"/>
  <c r="J431" i="17"/>
  <c r="O431" i="17" s="1"/>
  <c r="K431" i="17"/>
  <c r="L431" i="17"/>
  <c r="M431" i="17"/>
  <c r="N431" i="17"/>
  <c r="P431" i="17"/>
  <c r="F432" i="17"/>
  <c r="G432" i="17"/>
  <c r="H432" i="17"/>
  <c r="I432" i="17"/>
  <c r="J432" i="17"/>
  <c r="K432" i="17"/>
  <c r="L432" i="17"/>
  <c r="M432" i="17" s="1"/>
  <c r="N432" i="17"/>
  <c r="O432" i="17"/>
  <c r="P432" i="17"/>
  <c r="F434" i="17"/>
  <c r="G434" i="17"/>
  <c r="H434" i="17"/>
  <c r="I434" i="17"/>
  <c r="J434" i="17"/>
  <c r="K434" i="17"/>
  <c r="L434" i="17"/>
  <c r="M434" i="17" s="1"/>
  <c r="N434" i="17"/>
  <c r="O434" i="17"/>
  <c r="P434" i="17"/>
  <c r="F437" i="17"/>
  <c r="G437" i="17"/>
  <c r="H437" i="17"/>
  <c r="I437" i="17"/>
  <c r="N437" i="17" s="1"/>
  <c r="J437" i="17"/>
  <c r="K437" i="17"/>
  <c r="L437" i="17"/>
  <c r="M437" i="17"/>
  <c r="O437" i="17"/>
  <c r="P437" i="17"/>
  <c r="F438" i="17"/>
  <c r="G438" i="17"/>
  <c r="H438" i="17"/>
  <c r="I438" i="17"/>
  <c r="J438" i="17"/>
  <c r="O438" i="17" s="1"/>
  <c r="K438" i="17"/>
  <c r="L438" i="17"/>
  <c r="M438" i="17"/>
  <c r="N438" i="17"/>
  <c r="P438" i="17"/>
  <c r="F439" i="17"/>
  <c r="G439" i="17"/>
  <c r="H439" i="17"/>
  <c r="I439" i="17"/>
  <c r="J439" i="17"/>
  <c r="K439" i="17"/>
  <c r="L439" i="17"/>
  <c r="M439" i="17"/>
  <c r="N439" i="17"/>
  <c r="O439" i="17"/>
  <c r="P439" i="17"/>
  <c r="F440" i="17"/>
  <c r="G440" i="17"/>
  <c r="H440" i="17"/>
  <c r="I440" i="17"/>
  <c r="J440" i="17"/>
  <c r="K440" i="17"/>
  <c r="L440" i="17"/>
  <c r="M440" i="17" s="1"/>
  <c r="N440" i="17"/>
  <c r="O440" i="17"/>
  <c r="P440" i="17"/>
  <c r="F441" i="17"/>
  <c r="G441" i="17"/>
  <c r="H441" i="17"/>
  <c r="I441" i="17"/>
  <c r="N441" i="17" s="1"/>
  <c r="J441" i="17"/>
  <c r="K441" i="17"/>
  <c r="L441" i="17"/>
  <c r="M441" i="17"/>
  <c r="O441" i="17"/>
  <c r="P441" i="17"/>
  <c r="F442" i="17"/>
  <c r="G442" i="17"/>
  <c r="H442" i="17"/>
  <c r="I442" i="17"/>
  <c r="J442" i="17"/>
  <c r="O442" i="17" s="1"/>
  <c r="K442" i="17"/>
  <c r="L442" i="17"/>
  <c r="M442" i="17"/>
  <c r="N442" i="17"/>
  <c r="P442" i="17"/>
  <c r="F443" i="17"/>
  <c r="G443" i="17"/>
  <c r="H443" i="17"/>
  <c r="I443" i="17"/>
  <c r="J443" i="17"/>
  <c r="K443" i="17"/>
  <c r="L443" i="17"/>
  <c r="M443" i="17" s="1"/>
  <c r="N443" i="17"/>
  <c r="O443" i="17"/>
  <c r="P443" i="17"/>
  <c r="F444" i="17"/>
  <c r="G444" i="17"/>
  <c r="H444" i="17"/>
  <c r="I444" i="17"/>
  <c r="J444" i="17"/>
  <c r="K444" i="17"/>
  <c r="L444" i="17"/>
  <c r="M444" i="17" s="1"/>
  <c r="N444" i="17"/>
  <c r="O444" i="17"/>
  <c r="P444" i="17"/>
  <c r="F445" i="17"/>
  <c r="G445" i="17"/>
  <c r="H445" i="17"/>
  <c r="I445" i="17"/>
  <c r="N445" i="17" s="1"/>
  <c r="J445" i="17"/>
  <c r="K445" i="17"/>
  <c r="L445" i="17"/>
  <c r="M445" i="17"/>
  <c r="O445" i="17"/>
  <c r="P445" i="17"/>
  <c r="F446" i="17"/>
  <c r="G446" i="17"/>
  <c r="H446" i="17"/>
  <c r="I446" i="17"/>
  <c r="J446" i="17"/>
  <c r="O446" i="17" s="1"/>
  <c r="K446" i="17"/>
  <c r="L446" i="17"/>
  <c r="M446" i="17"/>
  <c r="N446" i="17"/>
  <c r="P446" i="17"/>
  <c r="F448" i="17"/>
  <c r="G448" i="17"/>
  <c r="H448" i="17"/>
  <c r="I448" i="17"/>
  <c r="J448" i="17"/>
  <c r="K448" i="17"/>
  <c r="L448" i="17"/>
  <c r="M448" i="17"/>
  <c r="N448" i="17"/>
  <c r="O448" i="17"/>
  <c r="P448" i="17"/>
  <c r="F449" i="17"/>
  <c r="G449" i="17"/>
  <c r="H449" i="17"/>
  <c r="I449" i="17"/>
  <c r="J449" i="17"/>
  <c r="K449" i="17"/>
  <c r="L449" i="17"/>
  <c r="M449" i="17" s="1"/>
  <c r="N449" i="17"/>
  <c r="O449" i="17"/>
  <c r="P449" i="17"/>
  <c r="F450" i="17"/>
  <c r="G450" i="17"/>
  <c r="H450" i="17"/>
  <c r="I450" i="17"/>
  <c r="N450" i="17" s="1"/>
  <c r="J450" i="17"/>
  <c r="K450" i="17"/>
  <c r="L450" i="17"/>
  <c r="M450" i="17"/>
  <c r="O450" i="17"/>
  <c r="P450" i="17"/>
  <c r="F451" i="17"/>
  <c r="G451" i="17"/>
  <c r="H451" i="17"/>
  <c r="I451" i="17"/>
  <c r="J451" i="17"/>
  <c r="O451" i="17" s="1"/>
  <c r="K451" i="17"/>
  <c r="L451" i="17"/>
  <c r="M451" i="17"/>
  <c r="N451" i="17"/>
  <c r="P451" i="17"/>
  <c r="F452" i="17"/>
  <c r="G452" i="17"/>
  <c r="H452" i="17"/>
  <c r="I452" i="17"/>
  <c r="J452" i="17"/>
  <c r="K452" i="17"/>
  <c r="L452" i="17"/>
  <c r="M452" i="17" s="1"/>
  <c r="N452" i="17"/>
  <c r="O452" i="17"/>
  <c r="P452" i="17"/>
  <c r="F453" i="17"/>
  <c r="G453" i="17"/>
  <c r="H453" i="17"/>
  <c r="I453" i="17"/>
  <c r="J453" i="17"/>
  <c r="K453" i="17"/>
  <c r="L453" i="17"/>
  <c r="M453" i="17" s="1"/>
  <c r="N453" i="17"/>
  <c r="O453" i="17"/>
  <c r="P453" i="17"/>
  <c r="F454" i="17"/>
  <c r="G454" i="17"/>
  <c r="H454" i="17"/>
  <c r="I454" i="17"/>
  <c r="N454" i="17" s="1"/>
  <c r="J454" i="17"/>
  <c r="K454" i="17"/>
  <c r="L454" i="17"/>
  <c r="M454" i="17"/>
  <c r="O454" i="17"/>
  <c r="P454" i="17"/>
  <c r="F455" i="17"/>
  <c r="G455" i="17"/>
  <c r="H455" i="17"/>
  <c r="I455" i="17"/>
  <c r="J455" i="17"/>
  <c r="O455" i="17" s="1"/>
  <c r="K455" i="17"/>
  <c r="L455" i="17"/>
  <c r="M455" i="17"/>
  <c r="N455" i="17"/>
  <c r="P455" i="17"/>
  <c r="F456" i="17"/>
  <c r="G456" i="17"/>
  <c r="H456" i="17"/>
  <c r="I456" i="17"/>
  <c r="J456" i="17"/>
  <c r="K456" i="17"/>
  <c r="L456" i="17"/>
  <c r="M456" i="17"/>
  <c r="N456" i="17"/>
  <c r="O456" i="17"/>
  <c r="P456" i="17"/>
  <c r="F457" i="17"/>
  <c r="G457" i="17"/>
  <c r="H457" i="17"/>
  <c r="I457" i="17"/>
  <c r="J457" i="17"/>
  <c r="K457" i="17"/>
  <c r="L457" i="17"/>
  <c r="M457" i="17" s="1"/>
  <c r="N457" i="17"/>
  <c r="O457" i="17"/>
  <c r="P457" i="17"/>
  <c r="F458" i="17"/>
  <c r="G458" i="17"/>
  <c r="H458" i="17"/>
  <c r="I458" i="17"/>
  <c r="N458" i="17" s="1"/>
  <c r="J458" i="17"/>
  <c r="K458" i="17"/>
  <c r="L458" i="17"/>
  <c r="M458" i="17"/>
  <c r="O458" i="17"/>
  <c r="P458" i="17"/>
  <c r="F459" i="17"/>
  <c r="G459" i="17"/>
  <c r="H459" i="17"/>
  <c r="I459" i="17"/>
  <c r="J459" i="17"/>
  <c r="O459" i="17" s="1"/>
  <c r="K459" i="17"/>
  <c r="L459" i="17"/>
  <c r="M459" i="17"/>
  <c r="N459" i="17"/>
  <c r="P459" i="17"/>
  <c r="F460" i="17"/>
  <c r="G460" i="17"/>
  <c r="H460" i="17"/>
  <c r="I460" i="17"/>
  <c r="J460" i="17"/>
  <c r="K460" i="17"/>
  <c r="L460" i="17"/>
  <c r="M460" i="17" s="1"/>
  <c r="N460" i="17"/>
  <c r="O460" i="17"/>
  <c r="P460" i="17"/>
  <c r="F461" i="17"/>
  <c r="G461" i="17"/>
  <c r="H461" i="17"/>
  <c r="I461" i="17"/>
  <c r="J461" i="17"/>
  <c r="K461" i="17"/>
  <c r="L461" i="17"/>
  <c r="M461" i="17" s="1"/>
  <c r="N461" i="17"/>
  <c r="O461" i="17"/>
  <c r="P461" i="17"/>
  <c r="F462" i="17"/>
  <c r="G462" i="17"/>
  <c r="H462" i="17"/>
  <c r="I462" i="17"/>
  <c r="N462" i="17" s="1"/>
  <c r="J462" i="17"/>
  <c r="K462" i="17"/>
  <c r="L462" i="17"/>
  <c r="M462" i="17"/>
  <c r="O462" i="17"/>
  <c r="P462" i="17"/>
  <c r="F464" i="17"/>
  <c r="G464" i="17"/>
  <c r="H464" i="17"/>
  <c r="I464" i="17"/>
  <c r="J464" i="17"/>
  <c r="O464" i="17" s="1"/>
  <c r="K464" i="17"/>
  <c r="L464" i="17"/>
  <c r="M464" i="17"/>
  <c r="N464" i="17"/>
  <c r="P464" i="17"/>
  <c r="F465" i="17"/>
  <c r="G465" i="17"/>
  <c r="H465" i="17"/>
  <c r="I465" i="17"/>
  <c r="J465" i="17"/>
  <c r="K465" i="17"/>
  <c r="L465" i="17"/>
  <c r="M465" i="17"/>
  <c r="N465" i="17"/>
  <c r="O465" i="17"/>
  <c r="P465" i="17"/>
  <c r="F466" i="17"/>
  <c r="G466" i="17"/>
  <c r="H466" i="17"/>
  <c r="I466" i="17"/>
  <c r="J466" i="17"/>
  <c r="K466" i="17"/>
  <c r="L466" i="17"/>
  <c r="M466" i="17" s="1"/>
  <c r="N466" i="17"/>
  <c r="O466" i="17"/>
  <c r="P466" i="17"/>
  <c r="F467" i="17"/>
  <c r="G467" i="17"/>
  <c r="H467" i="17"/>
  <c r="I467" i="17"/>
  <c r="N467" i="17" s="1"/>
  <c r="J467" i="17"/>
  <c r="K467" i="17"/>
  <c r="L467" i="17"/>
  <c r="M467" i="17"/>
  <c r="O467" i="17"/>
  <c r="P467" i="17"/>
  <c r="F468" i="17"/>
  <c r="G468" i="17"/>
  <c r="H468" i="17"/>
  <c r="I468" i="17"/>
  <c r="J468" i="17"/>
  <c r="O468" i="17" s="1"/>
  <c r="K468" i="17"/>
  <c r="L468" i="17"/>
  <c r="M468" i="17"/>
  <c r="N468" i="17"/>
  <c r="P468" i="17"/>
  <c r="F469" i="17"/>
  <c r="G469" i="17"/>
  <c r="H469" i="17"/>
  <c r="I469" i="17"/>
  <c r="J469" i="17"/>
  <c r="K469" i="17"/>
  <c r="L469" i="17"/>
  <c r="M469" i="17" s="1"/>
  <c r="N469" i="17"/>
  <c r="O469" i="17"/>
  <c r="P469" i="17"/>
  <c r="F470" i="17"/>
  <c r="G470" i="17"/>
  <c r="H470" i="17"/>
  <c r="I470" i="17"/>
  <c r="J470" i="17"/>
  <c r="K470" i="17"/>
  <c r="L470" i="17"/>
  <c r="M470" i="17" s="1"/>
  <c r="N470" i="17"/>
  <c r="O470" i="17"/>
  <c r="P470" i="17"/>
  <c r="F471" i="17"/>
  <c r="G471" i="17"/>
  <c r="H471" i="17"/>
  <c r="I471" i="17"/>
  <c r="N471" i="17" s="1"/>
  <c r="J471" i="17"/>
  <c r="K471" i="17"/>
  <c r="L471" i="17"/>
  <c r="M471" i="17"/>
  <c r="O471" i="17"/>
  <c r="P471" i="17"/>
  <c r="F472" i="17"/>
  <c r="G472" i="17"/>
  <c r="H472" i="17"/>
  <c r="I472" i="17"/>
  <c r="J472" i="17"/>
  <c r="O472" i="17" s="1"/>
  <c r="K472" i="17"/>
  <c r="L472" i="17"/>
  <c r="M472" i="17"/>
  <c r="N472" i="17"/>
  <c r="P472" i="17"/>
  <c r="F473" i="17"/>
  <c r="G473" i="17"/>
  <c r="H473" i="17"/>
  <c r="I473" i="17"/>
  <c r="J473" i="17"/>
  <c r="K473" i="17"/>
  <c r="L473" i="17"/>
  <c r="M473" i="17"/>
  <c r="N473" i="17"/>
  <c r="O473" i="17"/>
  <c r="P473" i="17"/>
  <c r="F474" i="17"/>
  <c r="G474" i="17"/>
  <c r="H474" i="17"/>
  <c r="I474" i="17"/>
  <c r="J474" i="17"/>
  <c r="K474" i="17"/>
  <c r="L474" i="17"/>
  <c r="M474" i="17" s="1"/>
  <c r="N474" i="17"/>
  <c r="O474" i="17"/>
  <c r="P474" i="17"/>
  <c r="F475" i="17"/>
  <c r="G475" i="17"/>
  <c r="H475" i="17"/>
  <c r="I475" i="17"/>
  <c r="N475" i="17" s="1"/>
  <c r="J475" i="17"/>
  <c r="K475" i="17"/>
  <c r="L475" i="17"/>
  <c r="M475" i="17"/>
  <c r="O475" i="17"/>
  <c r="P475" i="17"/>
  <c r="F477" i="17"/>
  <c r="G477" i="17"/>
  <c r="H477" i="17"/>
  <c r="I477" i="17"/>
  <c r="J477" i="17"/>
  <c r="O477" i="17" s="1"/>
  <c r="K477" i="17"/>
  <c r="L477" i="17"/>
  <c r="M477" i="17"/>
  <c r="N477" i="17"/>
  <c r="P477" i="17"/>
  <c r="F478" i="17"/>
  <c r="G478" i="17"/>
  <c r="H478" i="17"/>
  <c r="I478" i="17"/>
  <c r="J478" i="17"/>
  <c r="K478" i="17"/>
  <c r="L478" i="17"/>
  <c r="M478" i="17" s="1"/>
  <c r="N478" i="17"/>
  <c r="O478" i="17"/>
  <c r="P478" i="17"/>
  <c r="F479" i="17"/>
  <c r="G479" i="17"/>
  <c r="H479" i="17"/>
  <c r="I479" i="17"/>
  <c r="J479" i="17"/>
  <c r="K479" i="17"/>
  <c r="L479" i="17"/>
  <c r="M479" i="17" s="1"/>
  <c r="N479" i="17"/>
  <c r="O479" i="17"/>
  <c r="P479" i="17"/>
  <c r="F480" i="17"/>
  <c r="G480" i="17"/>
  <c r="H480" i="17"/>
  <c r="I480" i="17"/>
  <c r="N480" i="17" s="1"/>
  <c r="J480" i="17"/>
  <c r="K480" i="17"/>
  <c r="L480" i="17"/>
  <c r="M480" i="17"/>
  <c r="O480" i="17"/>
  <c r="P480" i="17"/>
  <c r="F482" i="17"/>
  <c r="G482" i="17"/>
  <c r="H482" i="17"/>
  <c r="I482" i="17"/>
  <c r="J482" i="17"/>
  <c r="O482" i="17" s="1"/>
  <c r="K482" i="17"/>
  <c r="L482" i="17"/>
  <c r="M482" i="17"/>
  <c r="N482" i="17"/>
  <c r="P482" i="17"/>
  <c r="F484" i="17"/>
  <c r="G484" i="17"/>
  <c r="H484" i="17"/>
  <c r="I484" i="17"/>
  <c r="J484" i="17"/>
  <c r="K484" i="17"/>
  <c r="L484" i="17"/>
  <c r="M484" i="17"/>
  <c r="N484" i="17"/>
  <c r="O484" i="17"/>
  <c r="P484" i="17"/>
  <c r="F485" i="17"/>
  <c r="G485" i="17"/>
  <c r="H485" i="17"/>
  <c r="I485" i="17"/>
  <c r="J485" i="17"/>
  <c r="K485" i="17"/>
  <c r="L485" i="17"/>
  <c r="M485" i="17" s="1"/>
  <c r="N485" i="17"/>
  <c r="O485" i="17"/>
  <c r="P485" i="17"/>
  <c r="F486" i="17"/>
  <c r="G486" i="17"/>
  <c r="H486" i="17"/>
  <c r="I486" i="17"/>
  <c r="N486" i="17" s="1"/>
  <c r="J486" i="17"/>
  <c r="K486" i="17"/>
  <c r="L486" i="17"/>
  <c r="M486" i="17"/>
  <c r="O486" i="17"/>
  <c r="P486" i="17"/>
  <c r="F487" i="17"/>
  <c r="G487" i="17"/>
  <c r="H487" i="17"/>
  <c r="I487" i="17"/>
  <c r="J487" i="17"/>
  <c r="O487" i="17" s="1"/>
  <c r="K487" i="17"/>
  <c r="L487" i="17"/>
  <c r="M487" i="17"/>
  <c r="N487" i="17"/>
  <c r="P487" i="17"/>
  <c r="F488" i="17"/>
  <c r="G488" i="17"/>
  <c r="H488" i="17"/>
  <c r="I488" i="17"/>
  <c r="J488" i="17"/>
  <c r="K488" i="17"/>
  <c r="L488" i="17"/>
  <c r="M488" i="17" s="1"/>
  <c r="N488" i="17"/>
  <c r="O488" i="17"/>
  <c r="P488" i="17"/>
  <c r="F489" i="17"/>
  <c r="G489" i="17"/>
  <c r="H489" i="17"/>
  <c r="I489" i="17"/>
  <c r="J489" i="17"/>
  <c r="K489" i="17"/>
  <c r="L489" i="17"/>
  <c r="M489" i="17" s="1"/>
  <c r="N489" i="17"/>
  <c r="O489" i="17"/>
  <c r="P489" i="17"/>
  <c r="F490" i="17"/>
  <c r="G490" i="17"/>
  <c r="H490" i="17"/>
  <c r="I490" i="17"/>
  <c r="N490" i="17" s="1"/>
  <c r="J490" i="17"/>
  <c r="K490" i="17"/>
  <c r="L490" i="17"/>
  <c r="M490" i="17"/>
  <c r="O490" i="17"/>
  <c r="P490" i="17"/>
  <c r="F492" i="17"/>
  <c r="G492" i="17"/>
  <c r="H492" i="17"/>
  <c r="I492" i="17"/>
  <c r="J492" i="17"/>
  <c r="O492" i="17" s="1"/>
  <c r="K492" i="17"/>
  <c r="L492" i="17"/>
  <c r="M492" i="17"/>
  <c r="N492" i="17"/>
  <c r="P492" i="17"/>
  <c r="F493" i="17"/>
  <c r="G493" i="17"/>
  <c r="H493" i="17"/>
  <c r="I493" i="17"/>
  <c r="J493" i="17"/>
  <c r="K493" i="17"/>
  <c r="L493" i="17"/>
  <c r="M493" i="17"/>
  <c r="N493" i="17"/>
  <c r="O493" i="17"/>
  <c r="P493" i="17"/>
  <c r="F494" i="17"/>
  <c r="G494" i="17"/>
  <c r="H494" i="17"/>
  <c r="I494" i="17"/>
  <c r="J494" i="17"/>
  <c r="K494" i="17"/>
  <c r="L494" i="17"/>
  <c r="M494" i="17" s="1"/>
  <c r="N494" i="17"/>
  <c r="O494" i="17"/>
  <c r="P494" i="17"/>
  <c r="F495" i="17"/>
  <c r="G495" i="17"/>
  <c r="H495" i="17"/>
  <c r="I495" i="17"/>
  <c r="N495" i="17" s="1"/>
  <c r="J495" i="17"/>
  <c r="K495" i="17"/>
  <c r="L495" i="17"/>
  <c r="M495" i="17"/>
  <c r="O495" i="17"/>
  <c r="P495" i="17"/>
  <c r="F496" i="17"/>
  <c r="G496" i="17"/>
  <c r="H496" i="17"/>
  <c r="I496" i="17"/>
  <c r="J496" i="17"/>
  <c r="O496" i="17" s="1"/>
  <c r="K496" i="17"/>
  <c r="L496" i="17"/>
  <c r="M496" i="17"/>
  <c r="N496" i="17"/>
  <c r="P496" i="17"/>
  <c r="F498" i="17"/>
  <c r="G498" i="17"/>
  <c r="H498" i="17"/>
  <c r="I498" i="17"/>
  <c r="J498" i="17"/>
  <c r="K498" i="17"/>
  <c r="L498" i="17"/>
  <c r="M498" i="17" s="1"/>
  <c r="N498" i="17"/>
  <c r="O498" i="17"/>
  <c r="P498" i="17"/>
  <c r="F499" i="17"/>
  <c r="G499" i="17"/>
  <c r="H499" i="17"/>
  <c r="I499" i="17"/>
  <c r="J499" i="17"/>
  <c r="K499" i="17"/>
  <c r="L499" i="17"/>
  <c r="M499" i="17" s="1"/>
  <c r="N499" i="17"/>
  <c r="O499" i="17"/>
  <c r="P499" i="17"/>
  <c r="F500" i="17"/>
  <c r="G500" i="17"/>
  <c r="H500" i="17"/>
  <c r="I500" i="17"/>
  <c r="N500" i="17" s="1"/>
  <c r="J500" i="17"/>
  <c r="K500" i="17"/>
  <c r="L500" i="17"/>
  <c r="M500" i="17"/>
  <c r="O500" i="17"/>
  <c r="P500" i="17"/>
  <c r="P2" i="17"/>
  <c r="P3" i="17"/>
  <c r="P4" i="17"/>
  <c r="P5" i="17"/>
  <c r="P6" i="17"/>
  <c r="P7" i="17"/>
  <c r="P8" i="17"/>
  <c r="P9" i="17"/>
  <c r="P10" i="17"/>
  <c r="P11" i="17"/>
  <c r="P12" i="17"/>
  <c r="P13" i="17"/>
  <c r="P14" i="17"/>
  <c r="P15" i="17"/>
  <c r="P16" i="17"/>
  <c r="P17" i="17"/>
  <c r="P18" i="17"/>
  <c r="P19" i="17"/>
  <c r="P20" i="17"/>
  <c r="P21" i="17"/>
  <c r="P22" i="17"/>
  <c r="P24" i="17"/>
  <c r="P25" i="17"/>
  <c r="P26" i="17"/>
  <c r="P27" i="17"/>
  <c r="P28" i="17"/>
  <c r="P32" i="17"/>
  <c r="P33" i="17"/>
  <c r="P34" i="17"/>
  <c r="P35" i="17"/>
  <c r="P36" i="17"/>
  <c r="P38" i="17"/>
  <c r="P39" i="17"/>
  <c r="P41" i="17"/>
  <c r="P42" i="17"/>
  <c r="P43" i="17"/>
  <c r="P44" i="17"/>
  <c r="P45" i="17"/>
  <c r="P46" i="17"/>
  <c r="P47" i="17"/>
  <c r="P48" i="17"/>
  <c r="P49" i="17"/>
  <c r="P52" i="17"/>
  <c r="P53" i="17"/>
  <c r="P54" i="17"/>
  <c r="P56" i="17"/>
  <c r="P57" i="17"/>
  <c r="P58" i="17"/>
  <c r="P59" i="17"/>
  <c r="P60" i="17"/>
  <c r="P61" i="17"/>
  <c r="P63" i="17"/>
  <c r="P65" i="17"/>
  <c r="P68" i="17"/>
  <c r="P69" i="17"/>
  <c r="P70" i="17"/>
  <c r="P72" i="17"/>
  <c r="P74" i="17"/>
  <c r="P76" i="17"/>
  <c r="P77" i="17"/>
  <c r="P78" i="17"/>
  <c r="P80" i="17"/>
  <c r="P81" i="17"/>
  <c r="P83" i="17"/>
  <c r="P84" i="17"/>
  <c r="P89" i="17"/>
  <c r="P90" i="17"/>
  <c r="P92" i="17"/>
  <c r="P93" i="17"/>
  <c r="P94" i="17"/>
  <c r="P95" i="17"/>
  <c r="P97" i="17"/>
  <c r="P99" i="17"/>
  <c r="P101" i="17"/>
  <c r="P103" i="17"/>
  <c r="P106" i="17"/>
  <c r="P108" i="17"/>
  <c r="P112" i="17"/>
  <c r="P115" i="17"/>
  <c r="P116" i="17"/>
  <c r="P117" i="17"/>
  <c r="P118" i="17"/>
  <c r="P119" i="17"/>
  <c r="P121" i="17"/>
  <c r="P122" i="17"/>
  <c r="P123" i="17"/>
  <c r="P124" i="17"/>
  <c r="P131" i="17"/>
  <c r="P136" i="17"/>
  <c r="P139" i="17"/>
  <c r="P140" i="17"/>
  <c r="P142" i="17"/>
  <c r="P145" i="17"/>
  <c r="P146" i="17"/>
  <c r="P150" i="17"/>
  <c r="P151" i="17"/>
  <c r="P154" i="17"/>
  <c r="P155" i="17"/>
  <c r="P159" i="17"/>
  <c r="P160" i="17"/>
  <c r="P161" i="17"/>
  <c r="P162" i="17"/>
  <c r="P163" i="17"/>
  <c r="P165" i="17"/>
  <c r="P166" i="17"/>
  <c r="P171" i="17"/>
  <c r="P176" i="17"/>
  <c r="P178" i="17"/>
  <c r="P179" i="17"/>
  <c r="P180" i="17"/>
  <c r="P182" i="17"/>
  <c r="P184" i="17"/>
  <c r="P185" i="17"/>
  <c r="P186" i="17"/>
  <c r="P187" i="17"/>
  <c r="P190" i="17"/>
  <c r="P192" i="17"/>
  <c r="P193" i="17"/>
  <c r="P194" i="17"/>
  <c r="P198" i="17"/>
  <c r="P199" i="17"/>
  <c r="P206" i="17"/>
  <c r="P208" i="17"/>
  <c r="P215" i="17"/>
  <c r="P216" i="17"/>
  <c r="P218" i="17"/>
  <c r="P220" i="17"/>
  <c r="P221" i="17"/>
  <c r="P222" i="17"/>
  <c r="P226" i="17"/>
  <c r="P228" i="17"/>
  <c r="P230" i="17"/>
  <c r="P235" i="17"/>
  <c r="P236" i="17"/>
  <c r="P237" i="17"/>
  <c r="P240" i="17"/>
  <c r="P246" i="17"/>
  <c r="P249" i="17"/>
  <c r="P250" i="17"/>
  <c r="P256" i="17"/>
  <c r="P259" i="17"/>
  <c r="P260" i="17"/>
  <c r="P262" i="17"/>
  <c r="P263" i="17"/>
  <c r="P274" i="17"/>
  <c r="P276" i="17"/>
  <c r="P279" i="17"/>
  <c r="P285" i="17"/>
  <c r="P291" i="17"/>
  <c r="P300" i="17"/>
  <c r="P305" i="17"/>
  <c r="P312" i="17"/>
  <c r="P313" i="17"/>
  <c r="P316" i="17"/>
  <c r="P326" i="17"/>
  <c r="P331" i="17"/>
  <c r="P333" i="17"/>
  <c r="P338" i="17"/>
  <c r="P339" i="17"/>
  <c r="P364" i="17"/>
  <c r="P368" i="17"/>
  <c r="P371" i="17"/>
  <c r="P373" i="17"/>
  <c r="P374" i="17"/>
  <c r="P401" i="17"/>
  <c r="P402" i="17"/>
  <c r="P404" i="17"/>
  <c r="P407" i="17"/>
  <c r="P409" i="17"/>
  <c r="P417" i="17"/>
  <c r="P423" i="17"/>
  <c r="P433" i="17"/>
  <c r="P435" i="17"/>
  <c r="P436" i="17"/>
  <c r="P447" i="17"/>
  <c r="P463" i="17"/>
  <c r="P476" i="17"/>
  <c r="P481" i="17"/>
  <c r="P483" i="17"/>
  <c r="P491" i="17"/>
  <c r="P497" i="17"/>
  <c r="F2" i="17"/>
  <c r="G2" i="17"/>
  <c r="F3" i="17"/>
  <c r="G3" i="17"/>
  <c r="F4" i="17"/>
  <c r="G4" i="17"/>
  <c r="F5" i="17"/>
  <c r="G5" i="17"/>
  <c r="F6" i="17"/>
  <c r="G6" i="17"/>
  <c r="F7" i="17"/>
  <c r="G7" i="17"/>
  <c r="F8" i="17"/>
  <c r="G8" i="17"/>
  <c r="F9" i="17"/>
  <c r="G9" i="17"/>
  <c r="F10" i="17"/>
  <c r="G10" i="17"/>
  <c r="F11" i="17"/>
  <c r="G11" i="17"/>
  <c r="F12" i="17"/>
  <c r="G12" i="17"/>
  <c r="F13" i="17"/>
  <c r="G13" i="17"/>
  <c r="F14" i="17"/>
  <c r="G14" i="17"/>
  <c r="F15" i="17"/>
  <c r="G15" i="17"/>
  <c r="F16" i="17"/>
  <c r="G16" i="17"/>
  <c r="F17" i="17"/>
  <c r="G17" i="17"/>
  <c r="F18" i="17"/>
  <c r="G18" i="17"/>
  <c r="F19" i="17"/>
  <c r="G19" i="17"/>
  <c r="F20" i="17"/>
  <c r="G20" i="17"/>
  <c r="F21" i="17"/>
  <c r="G21" i="17"/>
  <c r="F22" i="17"/>
  <c r="G22" i="17"/>
  <c r="F24" i="17"/>
  <c r="G24" i="17"/>
  <c r="F25" i="17"/>
  <c r="G25" i="17"/>
  <c r="F26" i="17"/>
  <c r="G26" i="17"/>
  <c r="F27" i="17"/>
  <c r="G27" i="17"/>
  <c r="F28" i="17"/>
  <c r="G28" i="17"/>
  <c r="F32" i="17"/>
  <c r="G32" i="17"/>
  <c r="F33" i="17"/>
  <c r="G33" i="17"/>
  <c r="F34" i="17"/>
  <c r="G34" i="17"/>
  <c r="F35" i="17"/>
  <c r="G35" i="17"/>
  <c r="F36" i="17"/>
  <c r="G36" i="17"/>
  <c r="F38" i="17"/>
  <c r="G38" i="17"/>
  <c r="F39" i="17"/>
  <c r="G39" i="17"/>
  <c r="F41" i="17"/>
  <c r="G41" i="17"/>
  <c r="F42" i="17"/>
  <c r="G42" i="17"/>
  <c r="F43" i="17"/>
  <c r="G43" i="17"/>
  <c r="F44" i="17"/>
  <c r="G44" i="17"/>
  <c r="F45" i="17"/>
  <c r="G45" i="17"/>
  <c r="F46" i="17"/>
  <c r="G46" i="17"/>
  <c r="F47" i="17"/>
  <c r="G47" i="17"/>
  <c r="F48" i="17"/>
  <c r="G48" i="17"/>
  <c r="F49" i="17"/>
  <c r="G49" i="17"/>
  <c r="F52" i="17"/>
  <c r="G52" i="17"/>
  <c r="F53" i="17"/>
  <c r="G53" i="17"/>
  <c r="F54" i="17"/>
  <c r="G54" i="17"/>
  <c r="F56" i="17"/>
  <c r="G56" i="17"/>
  <c r="F57" i="17"/>
  <c r="G57" i="17"/>
  <c r="F58" i="17"/>
  <c r="G58" i="17"/>
  <c r="F59" i="17"/>
  <c r="G59" i="17"/>
  <c r="F60" i="17"/>
  <c r="G60" i="17"/>
  <c r="F61" i="17"/>
  <c r="G61" i="17"/>
  <c r="F63" i="17"/>
  <c r="G63" i="17"/>
  <c r="F65" i="17"/>
  <c r="G65" i="17"/>
  <c r="F68" i="17"/>
  <c r="G68" i="17"/>
  <c r="F69" i="17"/>
  <c r="G69" i="17"/>
  <c r="F70" i="17"/>
  <c r="G70" i="17"/>
  <c r="F72" i="17"/>
  <c r="G72" i="17"/>
  <c r="F74" i="17"/>
  <c r="G74" i="17"/>
  <c r="F76" i="17"/>
  <c r="G76" i="17"/>
  <c r="F77" i="17"/>
  <c r="G77" i="17"/>
  <c r="F78" i="17"/>
  <c r="G78" i="17"/>
  <c r="F80" i="17"/>
  <c r="G80" i="17"/>
  <c r="F81" i="17"/>
  <c r="G81" i="17"/>
  <c r="F83" i="17"/>
  <c r="G83" i="17"/>
  <c r="F84" i="17"/>
  <c r="G84" i="17"/>
  <c r="F89" i="17"/>
  <c r="G89" i="17"/>
  <c r="F90" i="17"/>
  <c r="G90" i="17"/>
  <c r="F92" i="17"/>
  <c r="G92" i="17"/>
  <c r="F93" i="17"/>
  <c r="G93" i="17"/>
  <c r="F94" i="17"/>
  <c r="G94" i="17"/>
  <c r="F95" i="17"/>
  <c r="G95" i="17"/>
  <c r="F97" i="17"/>
  <c r="G97" i="17"/>
  <c r="F99" i="17"/>
  <c r="G99" i="17"/>
  <c r="F101" i="17"/>
  <c r="G101" i="17"/>
  <c r="F103" i="17"/>
  <c r="G103" i="17"/>
  <c r="F106" i="17"/>
  <c r="G106" i="17"/>
  <c r="F108" i="17"/>
  <c r="G108" i="17"/>
  <c r="F112" i="17"/>
  <c r="G112" i="17"/>
  <c r="F115" i="17"/>
  <c r="G115" i="17"/>
  <c r="F116" i="17"/>
  <c r="G116" i="17"/>
  <c r="F117" i="17"/>
  <c r="G117" i="17"/>
  <c r="F118" i="17"/>
  <c r="G118" i="17"/>
  <c r="F119" i="17"/>
  <c r="G119" i="17"/>
  <c r="F121" i="17"/>
  <c r="G121" i="17"/>
  <c r="F122" i="17"/>
  <c r="G122" i="17"/>
  <c r="F123" i="17"/>
  <c r="G123" i="17"/>
  <c r="F124" i="17"/>
  <c r="G124" i="17"/>
  <c r="F131" i="17"/>
  <c r="G131" i="17"/>
  <c r="F136" i="17"/>
  <c r="G136" i="17"/>
  <c r="F139" i="17"/>
  <c r="G139" i="17"/>
  <c r="F140" i="17"/>
  <c r="G140" i="17"/>
  <c r="F142" i="17"/>
  <c r="G142" i="17"/>
  <c r="F145" i="17"/>
  <c r="G145" i="17"/>
  <c r="F146" i="17"/>
  <c r="G146" i="17"/>
  <c r="F150" i="17"/>
  <c r="G150" i="17"/>
  <c r="F151" i="17"/>
  <c r="G151" i="17"/>
  <c r="F154" i="17"/>
  <c r="G154" i="17"/>
  <c r="F155" i="17"/>
  <c r="G155" i="17"/>
  <c r="F159" i="17"/>
  <c r="G159" i="17"/>
  <c r="F160" i="17"/>
  <c r="G160" i="17"/>
  <c r="F161" i="17"/>
  <c r="G161" i="17"/>
  <c r="F162" i="17"/>
  <c r="G162" i="17"/>
  <c r="F163" i="17"/>
  <c r="G163" i="17"/>
  <c r="F165" i="17"/>
  <c r="G165" i="17"/>
  <c r="F166" i="17"/>
  <c r="G166" i="17"/>
  <c r="F171" i="17"/>
  <c r="G171" i="17"/>
  <c r="F176" i="17"/>
  <c r="G176" i="17"/>
  <c r="F178" i="17"/>
  <c r="G178" i="17"/>
  <c r="F179" i="17"/>
  <c r="G179" i="17"/>
  <c r="F180" i="17"/>
  <c r="G180" i="17"/>
  <c r="F182" i="17"/>
  <c r="G182" i="17"/>
  <c r="F184" i="17"/>
  <c r="G184" i="17"/>
  <c r="F185" i="17"/>
  <c r="G185" i="17"/>
  <c r="F186" i="17"/>
  <c r="G186" i="17"/>
  <c r="F187" i="17"/>
  <c r="G187" i="17"/>
  <c r="F190" i="17"/>
  <c r="G190" i="17"/>
  <c r="F192" i="17"/>
  <c r="G192" i="17"/>
  <c r="F193" i="17"/>
  <c r="G193" i="17"/>
  <c r="F194" i="17"/>
  <c r="G194" i="17"/>
  <c r="F198" i="17"/>
  <c r="G198" i="17"/>
  <c r="F199" i="17"/>
  <c r="G199" i="17"/>
  <c r="F206" i="17"/>
  <c r="G206" i="17"/>
  <c r="F208" i="17"/>
  <c r="G208" i="17"/>
  <c r="F215" i="17"/>
  <c r="G215" i="17"/>
  <c r="F216" i="17"/>
  <c r="G216" i="17"/>
  <c r="F218" i="17"/>
  <c r="G218" i="17"/>
  <c r="F220" i="17"/>
  <c r="G220" i="17"/>
  <c r="F221" i="17"/>
  <c r="G221" i="17"/>
  <c r="F222" i="17"/>
  <c r="G222" i="17"/>
  <c r="F226" i="17"/>
  <c r="G226" i="17"/>
  <c r="F228" i="17"/>
  <c r="G228" i="17"/>
  <c r="F230" i="17"/>
  <c r="G230" i="17"/>
  <c r="F235" i="17"/>
  <c r="G235" i="17"/>
  <c r="F236" i="17"/>
  <c r="G236" i="17"/>
  <c r="F237" i="17"/>
  <c r="G237" i="17"/>
  <c r="F240" i="17"/>
  <c r="G240" i="17"/>
  <c r="F246" i="17"/>
  <c r="G246" i="17"/>
  <c r="F249" i="17"/>
  <c r="G249" i="17"/>
  <c r="F250" i="17"/>
  <c r="G250" i="17"/>
  <c r="F256" i="17"/>
  <c r="G256" i="17"/>
  <c r="F259" i="17"/>
  <c r="G259" i="17"/>
  <c r="F260" i="17"/>
  <c r="G260" i="17"/>
  <c r="F262" i="17"/>
  <c r="G262" i="17"/>
  <c r="F263" i="17"/>
  <c r="G263" i="17"/>
  <c r="F274" i="17"/>
  <c r="G274" i="17"/>
  <c r="F276" i="17"/>
  <c r="G276" i="17"/>
  <c r="F279" i="17"/>
  <c r="G279" i="17"/>
  <c r="F285" i="17"/>
  <c r="G285" i="17"/>
  <c r="F291" i="17"/>
  <c r="G291" i="17"/>
  <c r="F300" i="17"/>
  <c r="G300" i="17"/>
  <c r="F305" i="17"/>
  <c r="G305" i="17"/>
  <c r="F312" i="17"/>
  <c r="G312" i="17"/>
  <c r="F313" i="17"/>
  <c r="G313" i="17"/>
  <c r="F316" i="17"/>
  <c r="G316" i="17"/>
  <c r="F326" i="17"/>
  <c r="G326" i="17"/>
  <c r="F331" i="17"/>
  <c r="G331" i="17"/>
  <c r="F333" i="17"/>
  <c r="G333" i="17"/>
  <c r="F338" i="17"/>
  <c r="G338" i="17"/>
  <c r="F339" i="17"/>
  <c r="G339" i="17"/>
  <c r="F364" i="17"/>
  <c r="G364" i="17"/>
  <c r="F368" i="17"/>
  <c r="G368" i="17"/>
  <c r="F371" i="17"/>
  <c r="G371" i="17"/>
  <c r="F373" i="17"/>
  <c r="G373" i="17"/>
  <c r="F374" i="17"/>
  <c r="G374" i="17"/>
  <c r="F401" i="17"/>
  <c r="G401" i="17"/>
  <c r="F402" i="17"/>
  <c r="G402" i="17"/>
  <c r="F404" i="17"/>
  <c r="G404" i="17"/>
  <c r="F407" i="17"/>
  <c r="G407" i="17"/>
  <c r="F409" i="17"/>
  <c r="G409" i="17"/>
  <c r="F417" i="17"/>
  <c r="G417" i="17"/>
  <c r="F423" i="17"/>
  <c r="G423" i="17"/>
  <c r="F433" i="17"/>
  <c r="G433" i="17"/>
  <c r="F435" i="17"/>
  <c r="G435" i="17"/>
  <c r="F436" i="17"/>
  <c r="G436" i="17"/>
  <c r="F447" i="17"/>
  <c r="G447" i="17"/>
  <c r="F463" i="17"/>
  <c r="G463" i="17"/>
  <c r="F476" i="17"/>
  <c r="G476" i="17"/>
  <c r="F481" i="17"/>
  <c r="G481" i="17"/>
  <c r="F483" i="17"/>
  <c r="G483" i="17"/>
  <c r="F491" i="17"/>
  <c r="G491" i="17"/>
  <c r="F497" i="17"/>
  <c r="G497"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8" i="17"/>
  <c r="N38" i="17" s="1"/>
  <c r="J38" i="17"/>
  <c r="O38" i="17" s="1"/>
  <c r="K38" i="17"/>
  <c r="L38" i="17"/>
  <c r="M38" i="17" s="1"/>
  <c r="I39" i="17"/>
  <c r="N39" i="17" s="1"/>
  <c r="J39" i="17"/>
  <c r="O39" i="17" s="1"/>
  <c r="K39" i="17"/>
  <c r="L39" i="17"/>
  <c r="M39"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2" i="17"/>
  <c r="N52" i="17" s="1"/>
  <c r="J52" i="17"/>
  <c r="O52" i="17" s="1"/>
  <c r="K52" i="17"/>
  <c r="L52" i="17"/>
  <c r="M52" i="17" s="1"/>
  <c r="I53" i="17"/>
  <c r="N53" i="17" s="1"/>
  <c r="J53" i="17"/>
  <c r="O53" i="17" s="1"/>
  <c r="K53" i="17"/>
  <c r="L53" i="17"/>
  <c r="M53" i="17" s="1"/>
  <c r="I54" i="17"/>
  <c r="N54" i="17" s="1"/>
  <c r="J54" i="17"/>
  <c r="O54" i="17" s="1"/>
  <c r="K54" i="17"/>
  <c r="L54" i="17"/>
  <c r="M54"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3" i="17"/>
  <c r="N63" i="17" s="1"/>
  <c r="J63" i="17"/>
  <c r="O63" i="17" s="1"/>
  <c r="K63" i="17"/>
  <c r="L63" i="17"/>
  <c r="M63" i="17" s="1"/>
  <c r="I65" i="17"/>
  <c r="N65" i="17" s="1"/>
  <c r="J65" i="17"/>
  <c r="O65" i="17" s="1"/>
  <c r="K65" i="17"/>
  <c r="L65" i="17"/>
  <c r="M65" i="17" s="1"/>
  <c r="I68" i="17"/>
  <c r="N68" i="17" s="1"/>
  <c r="J68" i="17"/>
  <c r="O68" i="17" s="1"/>
  <c r="K68" i="17"/>
  <c r="L68" i="17"/>
  <c r="M68" i="17" s="1"/>
  <c r="I69" i="17"/>
  <c r="N69" i="17" s="1"/>
  <c r="J69" i="17"/>
  <c r="O69" i="17" s="1"/>
  <c r="K69" i="17"/>
  <c r="L69" i="17"/>
  <c r="M69" i="17" s="1"/>
  <c r="I70" i="17"/>
  <c r="N70" i="17" s="1"/>
  <c r="J70" i="17"/>
  <c r="O70" i="17" s="1"/>
  <c r="K70" i="17"/>
  <c r="L70" i="17"/>
  <c r="M70" i="17" s="1"/>
  <c r="I72" i="17"/>
  <c r="N72" i="17" s="1"/>
  <c r="J72" i="17"/>
  <c r="O72" i="17" s="1"/>
  <c r="K72" i="17"/>
  <c r="L72" i="17"/>
  <c r="M72" i="17" s="1"/>
  <c r="I74" i="17"/>
  <c r="N74" i="17" s="1"/>
  <c r="J74" i="17"/>
  <c r="O74" i="17" s="1"/>
  <c r="K74" i="17"/>
  <c r="L74" i="17"/>
  <c r="M74" i="17" s="1"/>
  <c r="I76" i="17"/>
  <c r="N76" i="17" s="1"/>
  <c r="J76" i="17"/>
  <c r="O76" i="17" s="1"/>
  <c r="K76" i="17"/>
  <c r="L76" i="17"/>
  <c r="M76" i="17" s="1"/>
  <c r="I77" i="17"/>
  <c r="N77" i="17" s="1"/>
  <c r="J77" i="17"/>
  <c r="O77" i="17" s="1"/>
  <c r="K77" i="17"/>
  <c r="L77" i="17"/>
  <c r="M77" i="17" s="1"/>
  <c r="I78" i="17"/>
  <c r="N78" i="17" s="1"/>
  <c r="J78" i="17"/>
  <c r="O78" i="17" s="1"/>
  <c r="K78" i="17"/>
  <c r="L78" i="17"/>
  <c r="M78" i="17" s="1"/>
  <c r="I80" i="17"/>
  <c r="N80" i="17" s="1"/>
  <c r="J80" i="17"/>
  <c r="O80" i="17" s="1"/>
  <c r="K80" i="17"/>
  <c r="L80" i="17"/>
  <c r="M80" i="17" s="1"/>
  <c r="I81" i="17"/>
  <c r="N81" i="17" s="1"/>
  <c r="J81" i="17"/>
  <c r="O81" i="17" s="1"/>
  <c r="K81" i="17"/>
  <c r="L81" i="17"/>
  <c r="M81" i="17" s="1"/>
  <c r="I83" i="17"/>
  <c r="N83" i="17" s="1"/>
  <c r="J83" i="17"/>
  <c r="O83" i="17" s="1"/>
  <c r="K83" i="17"/>
  <c r="L83" i="17"/>
  <c r="M83" i="17" s="1"/>
  <c r="I84" i="17"/>
  <c r="N84" i="17" s="1"/>
  <c r="J84" i="17"/>
  <c r="O84" i="17" s="1"/>
  <c r="K84" i="17"/>
  <c r="L84" i="17"/>
  <c r="M84" i="17" s="1"/>
  <c r="I89" i="17"/>
  <c r="N89" i="17" s="1"/>
  <c r="J89" i="17"/>
  <c r="O89" i="17" s="1"/>
  <c r="K89" i="17"/>
  <c r="L89" i="17"/>
  <c r="M89" i="17" s="1"/>
  <c r="I90" i="17"/>
  <c r="N90" i="17" s="1"/>
  <c r="J90" i="17"/>
  <c r="O90" i="17" s="1"/>
  <c r="K90" i="17"/>
  <c r="L90" i="17"/>
  <c r="M90"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7" i="17"/>
  <c r="N97" i="17" s="1"/>
  <c r="J97" i="17"/>
  <c r="O97" i="17" s="1"/>
  <c r="K97" i="17"/>
  <c r="L97" i="17"/>
  <c r="M97" i="17" s="1"/>
  <c r="I99" i="17"/>
  <c r="N99" i="17" s="1"/>
  <c r="J99" i="17"/>
  <c r="O99" i="17" s="1"/>
  <c r="K99" i="17"/>
  <c r="L99" i="17"/>
  <c r="M99" i="17" s="1"/>
  <c r="I101" i="17"/>
  <c r="N101" i="17" s="1"/>
  <c r="J101" i="17"/>
  <c r="O101" i="17" s="1"/>
  <c r="K101" i="17"/>
  <c r="L101" i="17"/>
  <c r="M101" i="17" s="1"/>
  <c r="I103" i="17"/>
  <c r="N103" i="17" s="1"/>
  <c r="J103" i="17"/>
  <c r="O103" i="17" s="1"/>
  <c r="K103" i="17"/>
  <c r="L103" i="17"/>
  <c r="M103" i="17" s="1"/>
  <c r="I106" i="17"/>
  <c r="N106" i="17" s="1"/>
  <c r="J106" i="17"/>
  <c r="O106" i="17" s="1"/>
  <c r="K106" i="17"/>
  <c r="L106" i="17"/>
  <c r="M106" i="17" s="1"/>
  <c r="I108" i="17"/>
  <c r="N108" i="17" s="1"/>
  <c r="J108" i="17"/>
  <c r="O108" i="17" s="1"/>
  <c r="K108" i="17"/>
  <c r="L108" i="17"/>
  <c r="M108" i="17" s="1"/>
  <c r="I112" i="17"/>
  <c r="N112" i="17" s="1"/>
  <c r="J112" i="17"/>
  <c r="O112" i="17" s="1"/>
  <c r="K112" i="17"/>
  <c r="L112" i="17"/>
  <c r="M112"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31" i="17"/>
  <c r="N131" i="17" s="1"/>
  <c r="J131" i="17"/>
  <c r="O131" i="17" s="1"/>
  <c r="K131" i="17"/>
  <c r="L131" i="17"/>
  <c r="M131" i="17" s="1"/>
  <c r="I136" i="17"/>
  <c r="N136" i="17" s="1"/>
  <c r="J136" i="17"/>
  <c r="O136" i="17" s="1"/>
  <c r="K136" i="17"/>
  <c r="L136" i="17"/>
  <c r="M136" i="17" s="1"/>
  <c r="I139" i="17"/>
  <c r="N139" i="17" s="1"/>
  <c r="J139" i="17"/>
  <c r="O139" i="17" s="1"/>
  <c r="K139" i="17"/>
  <c r="L139" i="17"/>
  <c r="M139" i="17" s="1"/>
  <c r="I140" i="17"/>
  <c r="N140" i="17" s="1"/>
  <c r="J140" i="17"/>
  <c r="O140" i="17" s="1"/>
  <c r="K140" i="17"/>
  <c r="L140" i="17"/>
  <c r="M140" i="17" s="1"/>
  <c r="I142" i="17"/>
  <c r="N142" i="17" s="1"/>
  <c r="J142" i="17"/>
  <c r="O142" i="17" s="1"/>
  <c r="K142" i="17"/>
  <c r="L142" i="17"/>
  <c r="M142" i="17" s="1"/>
  <c r="I145" i="17"/>
  <c r="N145" i="17" s="1"/>
  <c r="J145" i="17"/>
  <c r="O145" i="17" s="1"/>
  <c r="K145" i="17"/>
  <c r="L145" i="17"/>
  <c r="M145" i="17" s="1"/>
  <c r="I146" i="17"/>
  <c r="N146" i="17" s="1"/>
  <c r="J146" i="17"/>
  <c r="O146" i="17" s="1"/>
  <c r="K146" i="17"/>
  <c r="L146" i="17"/>
  <c r="M146" i="17" s="1"/>
  <c r="I150" i="17"/>
  <c r="N150" i="17" s="1"/>
  <c r="J150" i="17"/>
  <c r="O150" i="17" s="1"/>
  <c r="K150" i="17"/>
  <c r="L150" i="17"/>
  <c r="M150" i="17" s="1"/>
  <c r="I151" i="17"/>
  <c r="N151" i="17" s="1"/>
  <c r="J151" i="17"/>
  <c r="O151" i="17" s="1"/>
  <c r="K151" i="17"/>
  <c r="L151" i="17"/>
  <c r="M151" i="17" s="1"/>
  <c r="I154" i="17"/>
  <c r="N154" i="17" s="1"/>
  <c r="J154" i="17"/>
  <c r="O154" i="17" s="1"/>
  <c r="K154" i="17"/>
  <c r="L154" i="17"/>
  <c r="M154" i="17" s="1"/>
  <c r="I155" i="17"/>
  <c r="N155" i="17" s="1"/>
  <c r="J155" i="17"/>
  <c r="O155" i="17" s="1"/>
  <c r="K155" i="17"/>
  <c r="L155" i="17"/>
  <c r="M155"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5" i="17"/>
  <c r="N165" i="17" s="1"/>
  <c r="J165" i="17"/>
  <c r="O165" i="17" s="1"/>
  <c r="K165" i="17"/>
  <c r="L165" i="17"/>
  <c r="M165" i="17" s="1"/>
  <c r="I166" i="17"/>
  <c r="N166" i="17" s="1"/>
  <c r="J166" i="17"/>
  <c r="O166" i="17" s="1"/>
  <c r="K166" i="17"/>
  <c r="L166" i="17"/>
  <c r="M166" i="17" s="1"/>
  <c r="I171" i="17"/>
  <c r="N171" i="17" s="1"/>
  <c r="J171" i="17"/>
  <c r="O171" i="17" s="1"/>
  <c r="K171" i="17"/>
  <c r="L171" i="17"/>
  <c r="M171" i="17" s="1"/>
  <c r="I176" i="17"/>
  <c r="N176" i="17" s="1"/>
  <c r="J176" i="17"/>
  <c r="O176" i="17" s="1"/>
  <c r="K176" i="17"/>
  <c r="L176" i="17"/>
  <c r="M176"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2" i="17"/>
  <c r="N182" i="17" s="1"/>
  <c r="J182" i="17"/>
  <c r="O182" i="17" s="1"/>
  <c r="K182" i="17"/>
  <c r="L182" i="17"/>
  <c r="M182"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90" i="17"/>
  <c r="N190" i="17" s="1"/>
  <c r="J190" i="17"/>
  <c r="O190" i="17" s="1"/>
  <c r="K190" i="17"/>
  <c r="L190" i="17"/>
  <c r="M190"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8" i="17"/>
  <c r="N198" i="17" s="1"/>
  <c r="J198" i="17"/>
  <c r="O198" i="17" s="1"/>
  <c r="K198" i="17"/>
  <c r="L198" i="17"/>
  <c r="M198" i="17" s="1"/>
  <c r="I199" i="17"/>
  <c r="N199" i="17" s="1"/>
  <c r="J199" i="17"/>
  <c r="O199" i="17" s="1"/>
  <c r="K199" i="17"/>
  <c r="L199" i="17"/>
  <c r="M199" i="17" s="1"/>
  <c r="I206" i="17"/>
  <c r="N206" i="17" s="1"/>
  <c r="J206" i="17"/>
  <c r="O206" i="17" s="1"/>
  <c r="K206" i="17"/>
  <c r="L206" i="17"/>
  <c r="M206" i="17" s="1"/>
  <c r="I208" i="17"/>
  <c r="N208" i="17" s="1"/>
  <c r="J208" i="17"/>
  <c r="O208" i="17" s="1"/>
  <c r="K208" i="17"/>
  <c r="L208" i="17"/>
  <c r="M208" i="17" s="1"/>
  <c r="I215" i="17"/>
  <c r="N215" i="17" s="1"/>
  <c r="J215" i="17"/>
  <c r="O215" i="17" s="1"/>
  <c r="K215" i="17"/>
  <c r="L215" i="17"/>
  <c r="M215" i="17" s="1"/>
  <c r="I216" i="17"/>
  <c r="N216" i="17" s="1"/>
  <c r="J216" i="17"/>
  <c r="O216" i="17" s="1"/>
  <c r="K216" i="17"/>
  <c r="L216" i="17"/>
  <c r="M216" i="17" s="1"/>
  <c r="I218" i="17"/>
  <c r="N218" i="17" s="1"/>
  <c r="J218" i="17"/>
  <c r="O218" i="17" s="1"/>
  <c r="K218" i="17"/>
  <c r="L218" i="17"/>
  <c r="M218"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6" i="17"/>
  <c r="N226" i="17" s="1"/>
  <c r="J226" i="17"/>
  <c r="O226" i="17" s="1"/>
  <c r="K226" i="17"/>
  <c r="L226" i="17"/>
  <c r="M226" i="17" s="1"/>
  <c r="I228" i="17"/>
  <c r="N228" i="17" s="1"/>
  <c r="J228" i="17"/>
  <c r="O228" i="17" s="1"/>
  <c r="K228" i="17"/>
  <c r="L228" i="17"/>
  <c r="M228" i="17" s="1"/>
  <c r="I230" i="17"/>
  <c r="N230" i="17" s="1"/>
  <c r="J230" i="17"/>
  <c r="O230" i="17" s="1"/>
  <c r="K230" i="17"/>
  <c r="L230" i="17"/>
  <c r="M230"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40" i="17"/>
  <c r="N240" i="17" s="1"/>
  <c r="J240" i="17"/>
  <c r="O240" i="17" s="1"/>
  <c r="K240" i="17"/>
  <c r="L240" i="17"/>
  <c r="M240" i="17" s="1"/>
  <c r="I246" i="17"/>
  <c r="N246" i="17" s="1"/>
  <c r="J246" i="17"/>
  <c r="O246" i="17" s="1"/>
  <c r="K246" i="17"/>
  <c r="L246" i="17"/>
  <c r="M246" i="17" s="1"/>
  <c r="I249" i="17"/>
  <c r="N249" i="17" s="1"/>
  <c r="J249" i="17"/>
  <c r="O249" i="17" s="1"/>
  <c r="K249" i="17"/>
  <c r="L249" i="17"/>
  <c r="M249" i="17" s="1"/>
  <c r="I250" i="17"/>
  <c r="N250" i="17" s="1"/>
  <c r="J250" i="17"/>
  <c r="O250" i="17" s="1"/>
  <c r="K250" i="17"/>
  <c r="L250" i="17"/>
  <c r="M250" i="17" s="1"/>
  <c r="I256" i="17"/>
  <c r="N256" i="17" s="1"/>
  <c r="J256" i="17"/>
  <c r="O256" i="17" s="1"/>
  <c r="K256" i="17"/>
  <c r="L256" i="17"/>
  <c r="M256" i="17" s="1"/>
  <c r="I259" i="17"/>
  <c r="N259" i="17" s="1"/>
  <c r="J259" i="17"/>
  <c r="O259" i="17" s="1"/>
  <c r="K259" i="17"/>
  <c r="L259" i="17"/>
  <c r="M259" i="17" s="1"/>
  <c r="I260" i="17"/>
  <c r="N260" i="17" s="1"/>
  <c r="J260" i="17"/>
  <c r="O260" i="17" s="1"/>
  <c r="K260" i="17"/>
  <c r="L260" i="17"/>
  <c r="M260" i="17" s="1"/>
  <c r="I262" i="17"/>
  <c r="N262" i="17" s="1"/>
  <c r="J262" i="17"/>
  <c r="O262" i="17" s="1"/>
  <c r="K262" i="17"/>
  <c r="L262" i="17"/>
  <c r="M262" i="17" s="1"/>
  <c r="I263" i="17"/>
  <c r="N263" i="17" s="1"/>
  <c r="J263" i="17"/>
  <c r="O263" i="17" s="1"/>
  <c r="K263" i="17"/>
  <c r="L263" i="17"/>
  <c r="M263" i="17" s="1"/>
  <c r="I274" i="17"/>
  <c r="N274" i="17" s="1"/>
  <c r="J274" i="17"/>
  <c r="O274" i="17" s="1"/>
  <c r="K274" i="17"/>
  <c r="L274" i="17"/>
  <c r="M274" i="17" s="1"/>
  <c r="I276" i="17"/>
  <c r="N276" i="17" s="1"/>
  <c r="J276" i="17"/>
  <c r="O276" i="17" s="1"/>
  <c r="K276" i="17"/>
  <c r="L276" i="17"/>
  <c r="M276" i="17" s="1"/>
  <c r="I279" i="17"/>
  <c r="N279" i="17" s="1"/>
  <c r="J279" i="17"/>
  <c r="O279" i="17" s="1"/>
  <c r="K279" i="17"/>
  <c r="L279" i="17"/>
  <c r="M279" i="17" s="1"/>
  <c r="I285" i="17"/>
  <c r="N285" i="17" s="1"/>
  <c r="J285" i="17"/>
  <c r="O285" i="17" s="1"/>
  <c r="K285" i="17"/>
  <c r="L285" i="17"/>
  <c r="M285" i="17" s="1"/>
  <c r="I291" i="17"/>
  <c r="N291" i="17" s="1"/>
  <c r="J291" i="17"/>
  <c r="O291" i="17" s="1"/>
  <c r="K291" i="17"/>
  <c r="L291" i="17"/>
  <c r="M291" i="17" s="1"/>
  <c r="I300" i="17"/>
  <c r="N300" i="17" s="1"/>
  <c r="J300" i="17"/>
  <c r="O300" i="17" s="1"/>
  <c r="K300" i="17"/>
  <c r="L300" i="17"/>
  <c r="M300" i="17" s="1"/>
  <c r="I305" i="17"/>
  <c r="N305" i="17" s="1"/>
  <c r="J305" i="17"/>
  <c r="O305" i="17" s="1"/>
  <c r="K305" i="17"/>
  <c r="L305" i="17"/>
  <c r="M305" i="17" s="1"/>
  <c r="I312" i="17"/>
  <c r="N312" i="17" s="1"/>
  <c r="J312" i="17"/>
  <c r="O312" i="17" s="1"/>
  <c r="K312" i="17"/>
  <c r="L312" i="17"/>
  <c r="M312" i="17" s="1"/>
  <c r="I313" i="17"/>
  <c r="N313" i="17" s="1"/>
  <c r="J313" i="17"/>
  <c r="O313" i="17" s="1"/>
  <c r="K313" i="17"/>
  <c r="L313" i="17"/>
  <c r="M313" i="17" s="1"/>
  <c r="I316" i="17"/>
  <c r="N316" i="17" s="1"/>
  <c r="J316" i="17"/>
  <c r="O316" i="17" s="1"/>
  <c r="K316" i="17"/>
  <c r="L316" i="17"/>
  <c r="M316" i="17" s="1"/>
  <c r="I326" i="17"/>
  <c r="N326" i="17" s="1"/>
  <c r="J326" i="17"/>
  <c r="O326" i="17" s="1"/>
  <c r="K326" i="17"/>
  <c r="L326" i="17"/>
  <c r="M326" i="17" s="1"/>
  <c r="I331" i="17"/>
  <c r="N331" i="17" s="1"/>
  <c r="J331" i="17"/>
  <c r="O331" i="17" s="1"/>
  <c r="K331" i="17"/>
  <c r="L331" i="17"/>
  <c r="M331" i="17" s="1"/>
  <c r="I333" i="17"/>
  <c r="N333" i="17" s="1"/>
  <c r="J333" i="17"/>
  <c r="O333" i="17" s="1"/>
  <c r="K333" i="17"/>
  <c r="L333" i="17"/>
  <c r="M333" i="17" s="1"/>
  <c r="I338" i="17"/>
  <c r="N338" i="17" s="1"/>
  <c r="J338" i="17"/>
  <c r="O338" i="17" s="1"/>
  <c r="K338" i="17"/>
  <c r="L338" i="17"/>
  <c r="M338" i="17" s="1"/>
  <c r="I339" i="17"/>
  <c r="N339" i="17" s="1"/>
  <c r="J339" i="17"/>
  <c r="O339" i="17" s="1"/>
  <c r="K339" i="17"/>
  <c r="L339" i="17"/>
  <c r="M339" i="17" s="1"/>
  <c r="I364" i="17"/>
  <c r="N364" i="17" s="1"/>
  <c r="J364" i="17"/>
  <c r="O364" i="17" s="1"/>
  <c r="K364" i="17"/>
  <c r="L364" i="17"/>
  <c r="M364" i="17" s="1"/>
  <c r="I368" i="17"/>
  <c r="N368" i="17" s="1"/>
  <c r="J368" i="17"/>
  <c r="O368" i="17" s="1"/>
  <c r="K368" i="17"/>
  <c r="L368" i="17"/>
  <c r="M368" i="17" s="1"/>
  <c r="I371" i="17"/>
  <c r="N371" i="17" s="1"/>
  <c r="J371" i="17"/>
  <c r="O371" i="17" s="1"/>
  <c r="K371" i="17"/>
  <c r="L371" i="17"/>
  <c r="M371" i="17" s="1"/>
  <c r="I373" i="17"/>
  <c r="N373" i="17" s="1"/>
  <c r="J373" i="17"/>
  <c r="O373" i="17" s="1"/>
  <c r="K373" i="17"/>
  <c r="L373" i="17"/>
  <c r="M373" i="17" s="1"/>
  <c r="I374" i="17"/>
  <c r="N374" i="17" s="1"/>
  <c r="J374" i="17"/>
  <c r="O374" i="17" s="1"/>
  <c r="K374" i="17"/>
  <c r="L374" i="17"/>
  <c r="M374" i="17" s="1"/>
  <c r="I401" i="17"/>
  <c r="N401" i="17" s="1"/>
  <c r="J401" i="17"/>
  <c r="O401" i="17" s="1"/>
  <c r="K401" i="17"/>
  <c r="L401" i="17"/>
  <c r="M401" i="17" s="1"/>
  <c r="I402" i="17"/>
  <c r="N402" i="17" s="1"/>
  <c r="J402" i="17"/>
  <c r="O402" i="17" s="1"/>
  <c r="K402" i="17"/>
  <c r="L402" i="17"/>
  <c r="M402" i="17" s="1"/>
  <c r="I404" i="17"/>
  <c r="N404" i="17" s="1"/>
  <c r="J404" i="17"/>
  <c r="O404" i="17" s="1"/>
  <c r="K404" i="17"/>
  <c r="L404" i="17"/>
  <c r="M404" i="17" s="1"/>
  <c r="I407" i="17"/>
  <c r="N407" i="17" s="1"/>
  <c r="J407" i="17"/>
  <c r="O407" i="17" s="1"/>
  <c r="K407" i="17"/>
  <c r="L407" i="17"/>
  <c r="M407" i="17" s="1"/>
  <c r="I409" i="17"/>
  <c r="N409" i="17" s="1"/>
  <c r="J409" i="17"/>
  <c r="O409" i="17" s="1"/>
  <c r="K409" i="17"/>
  <c r="L409" i="17"/>
  <c r="M409" i="17" s="1"/>
  <c r="I417" i="17"/>
  <c r="N417" i="17" s="1"/>
  <c r="J417" i="17"/>
  <c r="O417" i="17" s="1"/>
  <c r="K417" i="17"/>
  <c r="L417" i="17"/>
  <c r="M417" i="17" s="1"/>
  <c r="I423" i="17"/>
  <c r="N423" i="17" s="1"/>
  <c r="J423" i="17"/>
  <c r="O423" i="17" s="1"/>
  <c r="K423" i="17"/>
  <c r="L423" i="17"/>
  <c r="M423" i="17" s="1"/>
  <c r="I433" i="17"/>
  <c r="N433" i="17" s="1"/>
  <c r="J433" i="17"/>
  <c r="O433" i="17" s="1"/>
  <c r="K433" i="17"/>
  <c r="L433" i="17"/>
  <c r="M433" i="17" s="1"/>
  <c r="I435" i="17"/>
  <c r="N435" i="17" s="1"/>
  <c r="J435" i="17"/>
  <c r="O435" i="17" s="1"/>
  <c r="K435" i="17"/>
  <c r="L435" i="17"/>
  <c r="M435" i="17" s="1"/>
  <c r="I436" i="17"/>
  <c r="N436" i="17" s="1"/>
  <c r="J436" i="17"/>
  <c r="O436" i="17" s="1"/>
  <c r="K436" i="17"/>
  <c r="L436" i="17"/>
  <c r="M436" i="17" s="1"/>
  <c r="I447" i="17"/>
  <c r="N447" i="17" s="1"/>
  <c r="J447" i="17"/>
  <c r="O447" i="17" s="1"/>
  <c r="K447" i="17"/>
  <c r="L447" i="17"/>
  <c r="M447" i="17" s="1"/>
  <c r="I463" i="17"/>
  <c r="N463" i="17" s="1"/>
  <c r="J463" i="17"/>
  <c r="O463" i="17" s="1"/>
  <c r="K463" i="17"/>
  <c r="L463" i="17"/>
  <c r="M463" i="17" s="1"/>
  <c r="I476" i="17"/>
  <c r="N476" i="17" s="1"/>
  <c r="J476" i="17"/>
  <c r="O476" i="17" s="1"/>
  <c r="K476" i="17"/>
  <c r="L476" i="17"/>
  <c r="M476" i="17" s="1"/>
  <c r="I481" i="17"/>
  <c r="N481" i="17" s="1"/>
  <c r="J481" i="17"/>
  <c r="O481" i="17" s="1"/>
  <c r="K481" i="17"/>
  <c r="L481" i="17"/>
  <c r="M481" i="17" s="1"/>
  <c r="I483" i="17"/>
  <c r="N483" i="17" s="1"/>
  <c r="J483" i="17"/>
  <c r="O483" i="17" s="1"/>
  <c r="K483" i="17"/>
  <c r="L483" i="17"/>
  <c r="M483" i="17" s="1"/>
  <c r="I491" i="17"/>
  <c r="N491" i="17" s="1"/>
  <c r="J491" i="17"/>
  <c r="O491" i="17" s="1"/>
  <c r="K491" i="17"/>
  <c r="L491" i="17"/>
  <c r="M491" i="17" s="1"/>
  <c r="I497" i="17"/>
  <c r="N497" i="17" s="1"/>
  <c r="J497" i="17"/>
  <c r="O497" i="17" s="1"/>
  <c r="K497" i="17"/>
  <c r="L497" i="17"/>
  <c r="M497"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4" i="17"/>
  <c r="H25" i="17"/>
  <c r="H26" i="17"/>
  <c r="H27" i="17"/>
  <c r="H28" i="17"/>
  <c r="H32" i="17"/>
  <c r="H33" i="17"/>
  <c r="H34" i="17"/>
  <c r="H35" i="17"/>
  <c r="H36" i="17"/>
  <c r="H38" i="17"/>
  <c r="H39" i="17"/>
  <c r="H41" i="17"/>
  <c r="H42" i="17"/>
  <c r="H43" i="17"/>
  <c r="H44" i="17"/>
  <c r="H45" i="17"/>
  <c r="H46" i="17"/>
  <c r="H47" i="17"/>
  <c r="H48" i="17"/>
  <c r="H49" i="17"/>
  <c r="H52" i="17"/>
  <c r="H53" i="17"/>
  <c r="H54" i="17"/>
  <c r="H56" i="17"/>
  <c r="H57" i="17"/>
  <c r="H58" i="17"/>
  <c r="H59" i="17"/>
  <c r="H60" i="17"/>
  <c r="H61" i="17"/>
  <c r="H63" i="17"/>
  <c r="H65" i="17"/>
  <c r="H68" i="17"/>
  <c r="H69" i="17"/>
  <c r="H70" i="17"/>
  <c r="H72" i="17"/>
  <c r="H74" i="17"/>
  <c r="H76" i="17"/>
  <c r="H77" i="17"/>
  <c r="H78" i="17"/>
  <c r="H80" i="17"/>
  <c r="H81" i="17"/>
  <c r="H83" i="17"/>
  <c r="H84" i="17"/>
  <c r="H89" i="17"/>
  <c r="H90" i="17"/>
  <c r="H92" i="17"/>
  <c r="H93" i="17"/>
  <c r="H94" i="17"/>
  <c r="H95" i="17"/>
  <c r="H97" i="17"/>
  <c r="H99" i="17"/>
  <c r="H101" i="17"/>
  <c r="H103" i="17"/>
  <c r="H106" i="17"/>
  <c r="H108" i="17"/>
  <c r="H112" i="17"/>
  <c r="H115" i="17"/>
  <c r="H116" i="17"/>
  <c r="H117" i="17"/>
  <c r="H118" i="17"/>
  <c r="H119" i="17"/>
  <c r="H121" i="17"/>
  <c r="H122" i="17"/>
  <c r="H123" i="17"/>
  <c r="H124" i="17"/>
  <c r="H131" i="17"/>
  <c r="H136" i="17"/>
  <c r="H139" i="17"/>
  <c r="H140" i="17"/>
  <c r="H142" i="17"/>
  <c r="H145" i="17"/>
  <c r="H146" i="17"/>
  <c r="H150" i="17"/>
  <c r="H151" i="17"/>
  <c r="H154" i="17"/>
  <c r="H155" i="17"/>
  <c r="H159" i="17"/>
  <c r="H160" i="17"/>
  <c r="H161" i="17"/>
  <c r="H162" i="17"/>
  <c r="H163" i="17"/>
  <c r="H165" i="17"/>
  <c r="H166" i="17"/>
  <c r="H171" i="17"/>
  <c r="H176" i="17"/>
  <c r="H178" i="17"/>
  <c r="H179" i="17"/>
  <c r="H180" i="17"/>
  <c r="H182" i="17"/>
  <c r="H184" i="17"/>
  <c r="H185" i="17"/>
  <c r="H186" i="17"/>
  <c r="H187" i="17"/>
  <c r="H190" i="17"/>
  <c r="H192" i="17"/>
  <c r="H193" i="17"/>
  <c r="H194" i="17"/>
  <c r="H198" i="17"/>
  <c r="H199" i="17"/>
  <c r="H206" i="17"/>
  <c r="H208" i="17"/>
  <c r="H215" i="17"/>
  <c r="H216" i="17"/>
  <c r="H218" i="17"/>
  <c r="H220" i="17"/>
  <c r="H221" i="17"/>
  <c r="H222" i="17"/>
  <c r="H226" i="17"/>
  <c r="H228" i="17"/>
  <c r="H230" i="17"/>
  <c r="H235" i="17"/>
  <c r="H236" i="17"/>
  <c r="H237" i="17"/>
  <c r="H240" i="17"/>
  <c r="H246" i="17"/>
  <c r="H249" i="17"/>
  <c r="H250" i="17"/>
  <c r="H256" i="17"/>
  <c r="H259" i="17"/>
  <c r="H260" i="17"/>
  <c r="H262" i="17"/>
  <c r="H263" i="17"/>
  <c r="H274" i="17"/>
  <c r="H276" i="17"/>
  <c r="H279" i="17"/>
  <c r="H285" i="17"/>
  <c r="H291" i="17"/>
  <c r="H300" i="17"/>
  <c r="H305" i="17"/>
  <c r="H312" i="17"/>
  <c r="H313" i="17"/>
  <c r="H316" i="17"/>
  <c r="H326" i="17"/>
  <c r="H331" i="17"/>
  <c r="H333" i="17"/>
  <c r="H338" i="17"/>
  <c r="H339" i="17"/>
  <c r="H364" i="17"/>
  <c r="H368" i="17"/>
  <c r="H371" i="17"/>
  <c r="H373" i="17"/>
  <c r="H374" i="17"/>
  <c r="H401" i="17"/>
  <c r="H402" i="17"/>
  <c r="H404" i="17"/>
  <c r="H407" i="17"/>
  <c r="H409" i="17"/>
  <c r="H417" i="17"/>
  <c r="H423" i="17"/>
  <c r="H433" i="17"/>
  <c r="H435" i="17"/>
  <c r="H436" i="17"/>
  <c r="H447" i="17"/>
  <c r="H463" i="17"/>
  <c r="H476" i="17"/>
  <c r="H481" i="17"/>
  <c r="H483" i="17"/>
  <c r="H491" i="17"/>
  <c r="H497" i="17"/>
  <c r="H2" i="17"/>
</calcChain>
</file>

<file path=xl/sharedStrings.xml><?xml version="1.0" encoding="utf-8"?>
<sst xmlns="http://schemas.openxmlformats.org/spreadsheetml/2006/main" count="9626" uniqueCount="5739">
  <si>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</si>
  <si>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</si>
  <si>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</si>
  <si>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</si>
  <si>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</si>
  <si>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</si>
  <si>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</si>
  <si>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</si>
  <si>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</si>
  <si>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</si>
  <si>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</si>
  <si>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</si>
  <si>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</si>
  <si>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</si>
  <si>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</si>
  <si>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</si>
  <si>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</si>
  <si>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</si>
  <si>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</si>
  <si>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</si>
  <si>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</si>
  <si>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</si>
  <si>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</si>
  <si>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</si>
  <si>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</si>
  <si>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</si>
  <si>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</si>
  <si>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</si>
  <si>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</si>
  <si>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</si>
  <si>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</si>
  <si>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</si>
  <si>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</si>
  <si>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</si>
  <si>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</si>
  <si>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</si>
  <si>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</si>
  <si>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</si>
  <si>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</si>
  <si>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</si>
  <si>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</si>
  <si>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</si>
  <si>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</si>
  <si>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</si>
  <si>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</si>
  <si>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</si>
  <si>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</si>
  <si>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</si>
  <si>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</si>
  <si>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</si>
  <si>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</si>
  <si>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</si>
  <si>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</si>
  <si>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</si>
  <si>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</si>
  <si>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</si>
  <si>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</si>
  <si>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</si>
  <si>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</si>
  <si>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</si>
  <si>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</si>
  <si>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</si>
  <si>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</si>
  <si>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</si>
  <si>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</si>
  <si>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</si>
  <si>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</si>
  <si>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</si>
  <si>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</si>
  <si>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</si>
  <si>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</si>
  <si>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</si>
  <si>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</si>
  <si>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</si>
  <si>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</si>
  <si>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</si>
  <si>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</si>
  <si>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</si>
  <si>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</si>
  <si>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</si>
  <si>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</si>
  <si>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</si>
  <si>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</si>
  <si>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</si>
  <si>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</si>
  <si>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</si>
  <si>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</si>
  <si>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</si>
  <si>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</si>
  <si>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</si>
  <si>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</si>
  <si>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</si>
  <si>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</si>
  <si>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</si>
  <si>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</si>
  <si>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</si>
  <si>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</si>
  <si>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</si>
  <si>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</si>
  <si>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</si>
  <si>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</si>
  <si>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</si>
  <si>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</si>
  <si>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</si>
  <si>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</si>
  <si>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</si>
  <si>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</si>
  <si>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</si>
  <si>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</si>
  <si>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</si>
  <si>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</si>
  <si>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</si>
  <si>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</si>
  <si>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</si>
  <si>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</si>
  <si>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</si>
  <si>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</si>
  <si>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</si>
  <si>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</si>
  <si>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</si>
  <si>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</si>
  <si>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</si>
  <si>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</si>
  <si>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</si>
  <si>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</si>
  <si>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</si>
  <si>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</si>
  <si>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</si>
  <si>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</si>
  <si>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</si>
  <si>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</si>
  <si>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</si>
  <si>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</si>
  <si>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</si>
  <si>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</si>
  <si>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</si>
  <si>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</si>
  <si>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</si>
  <si>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</si>
  <si>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</si>
  <si>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</si>
  <si>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</si>
  <si>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</si>
  <si>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</si>
  <si>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</si>
  <si>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</si>
  <si>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</si>
  <si>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</si>
  <si>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</si>
  <si>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</si>
  <si>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</si>
  <si>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</si>
  <si>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</si>
  <si>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</si>
  <si>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</si>
  <si>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</si>
  <si>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</si>
  <si>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</si>
  <si>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</si>
  <si>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</si>
  <si>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</si>
  <si>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</si>
  <si>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</si>
  <si>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</si>
  <si>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</si>
  <si>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</si>
  <si>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</si>
  <si>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</si>
  <si>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</si>
  <si>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</si>
  <si>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</si>
  <si>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</si>
  <si>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</si>
  <si>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</si>
  <si>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</si>
  <si>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</si>
  <si>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</si>
  <si>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</si>
  <si>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</si>
  <si>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</si>
  <si>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</si>
  <si>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</si>
  <si>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</si>
  <si>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</si>
  <si>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</si>
  <si>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</si>
  <si>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</si>
  <si>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</si>
  <si>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</si>
  <si>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</si>
  <si>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</si>
  <si>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</si>
  <si>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</si>
  <si>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</si>
  <si>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</si>
  <si>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</si>
  <si>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</si>
  <si>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</si>
  <si>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</si>
  <si>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</si>
  <si>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</si>
  <si>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</si>
  <si>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</si>
  <si>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</si>
  <si>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</si>
  <si>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</si>
  <si>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</si>
  <si>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</si>
  <si>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</si>
  <si>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</si>
  <si>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</si>
  <si>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</si>
  <si>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</si>
  <si>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</si>
  <si>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</si>
  <si>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</si>
  <si>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</si>
  <si>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</si>
  <si>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</si>
  <si>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</si>
  <si>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</si>
  <si>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</si>
  <si>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</si>
  <si>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</si>
  <si>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</si>
  <si>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</si>
  <si>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</si>
  <si>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</si>
  <si>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</si>
  <si>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</si>
  <si>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</si>
  <si>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</si>
  <si>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</si>
  <si>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</si>
  <si>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</si>
  <si>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</si>
  <si>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</si>
  <si>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</si>
  <si>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</si>
  <si>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</si>
  <si>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</si>
  <si>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</si>
  <si>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</si>
  <si>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</si>
  <si>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</si>
  <si>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</si>
  <si>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</si>
  <si>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</si>
  <si>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</si>
  <si>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</si>
  <si>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</si>
  <si>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</si>
  <si>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</si>
  <si>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</si>
  <si>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</si>
  <si>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</si>
  <si>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</si>
  <si>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</si>
  <si>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</si>
  <si>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</si>
  <si>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</si>
  <si>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</si>
  <si>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</si>
  <si>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</si>
  <si>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</si>
  <si>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</si>
  <si>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</si>
  <si>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</si>
  <si>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</si>
  <si>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</si>
  <si>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</si>
  <si>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</si>
  <si>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</si>
  <si>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</si>
  <si>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</si>
  <si>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</si>
  <si>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</si>
  <si>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</si>
  <si>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</si>
  <si>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</si>
  <si>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</si>
  <si>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</si>
  <si>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</si>
  <si>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</si>
  <si>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</si>
  <si>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</si>
  <si>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</si>
  <si>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</si>
  <si>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</si>
  <si>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</si>
  <si>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</si>
  <si>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</si>
  <si>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</si>
  <si>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</si>
  <si>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</si>
  <si>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</si>
  <si>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</si>
  <si>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</si>
  <si>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</si>
  <si>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</si>
  <si>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</si>
  <si>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</si>
  <si>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</si>
  <si>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</si>
  <si>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</si>
  <si>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</si>
  <si>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</si>
  <si>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</si>
  <si>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</si>
  <si>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</si>
  <si>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</si>
  <si>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</si>
  <si>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</si>
  <si>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</si>
  <si>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</si>
  <si>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</si>
  <si>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</si>
  <si>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</si>
  <si>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</si>
  <si>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</si>
  <si>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</si>
  <si>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</si>
  <si>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</si>
  <si>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</si>
  <si>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</si>
  <si>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</si>
  <si>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</si>
  <si>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</si>
  <si>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</si>
  <si>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</si>
  <si>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</si>
  <si>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</si>
  <si>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</si>
  <si>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</si>
  <si>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</si>
  <si>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</si>
  <si>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</si>
  <si>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</si>
  <si>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</si>
  <si>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</si>
  <si>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</si>
  <si>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</si>
  <si>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</si>
  <si>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</si>
  <si>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</si>
  <si>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</si>
  <si>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</si>
  <si>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</si>
  <si>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</si>
  <si>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</si>
  <si>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</si>
  <si>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</si>
  <si>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</si>
  <si>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</si>
  <si>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</si>
  <si>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</si>
  <si>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</si>
  <si>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</si>
  <si>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</si>
  <si>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</si>
  <si>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</si>
  <si>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</si>
  <si>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</si>
  <si>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</si>
  <si>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</si>
  <si>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</si>
  <si>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</si>
  <si>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</si>
  <si>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</si>
  <si>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</si>
  <si>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</si>
  <si>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</si>
  <si>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</si>
  <si>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</si>
  <si>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</si>
  <si>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</si>
  <si>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</si>
  <si>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</si>
  <si>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</si>
  <si>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</si>
  <si>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</si>
  <si>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</si>
  <si>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</si>
  <si>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</si>
  <si>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</si>
  <si>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</si>
  <si>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</si>
  <si>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</si>
  <si>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</si>
  <si>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</si>
  <si>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</si>
  <si>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</si>
  <si>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</si>
  <si>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</si>
  <si>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</si>
  <si>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</si>
  <si>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</si>
  <si>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</si>
  <si>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</si>
  <si>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</si>
  <si>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</si>
  <si>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</si>
  <si>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</si>
  <si>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</si>
  <si>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</si>
  <si>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</si>
  <si>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</si>
  <si>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</si>
  <si>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</si>
  <si>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</si>
  <si>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</si>
  <si>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</si>
  <si>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</si>
  <si>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</si>
  <si>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</si>
  <si>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</si>
  <si>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</si>
  <si>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</si>
  <si>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</si>
  <si>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</si>
  <si>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</si>
  <si>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</si>
  <si>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</si>
  <si>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</si>
  <si>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</si>
  <si>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</si>
  <si>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</si>
  <si>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</si>
  <si>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</si>
  <si>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</si>
  <si>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</si>
  <si>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</si>
  <si>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</si>
  <si>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</si>
  <si>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</si>
  <si>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</si>
  <si>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</si>
  <si>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</si>
  <si>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</si>
  <si>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</si>
  <si>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</si>
  <si>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</si>
  <si>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</si>
  <si>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</si>
  <si>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</si>
  <si>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</si>
  <si>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</si>
  <si>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</si>
  <si>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</si>
  <si>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</si>
  <si>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</si>
  <si>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</si>
  <si>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</si>
  <si>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</si>
  <si>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</si>
  <si>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</si>
  <si>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</si>
  <si>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</si>
  <si>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</si>
  <si>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</si>
  <si>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</si>
  <si>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</si>
  <si>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</si>
  <si>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</si>
  <si>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</si>
  <si>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</si>
  <si>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</si>
  <si>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</si>
  <si>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</si>
  <si>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</si>
  <si>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</si>
  <si>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</si>
  <si>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</si>
  <si>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</si>
  <si>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</si>
  <si>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</si>
  <si>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</si>
  <si>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</si>
  <si>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</si>
  <si>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</si>
  <si>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</si>
  <si>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</si>
  <si>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</si>
  <si>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</si>
  <si>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</si>
  <si>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</si>
  <si>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</si>
  <si>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</si>
  <si>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</si>
  <si>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</si>
  <si>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</si>
  <si>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</si>
  <si>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</si>
  <si>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</si>
  <si>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</si>
  <si>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</si>
  <si>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</si>
  <si>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</si>
  <si>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</si>
  <si>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</si>
  <si>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</si>
  <si>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</si>
  <si>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</si>
  <si>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</si>
  <si>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</si>
  <si>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</si>
  <si>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</si>
  <si>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</si>
  <si>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</si>
  <si>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</si>
  <si>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</si>
  <si>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</si>
  <si>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</si>
  <si>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</si>
  <si>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</si>
  <si>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</si>
  <si>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</si>
  <si>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</si>
  <si>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</si>
  <si>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</si>
  <si>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</si>
  <si>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</si>
  <si>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</si>
  <si>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</si>
  <si>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</si>
  <si>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</si>
  <si>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</si>
  <si>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</si>
  <si>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</si>
  <si>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</si>
  <si>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</si>
  <si>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</si>
  <si>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</si>
  <si>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</si>
  <si>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</si>
  <si>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</si>
  <si>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</si>
  <si>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</si>
  <si>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</si>
  <si>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</si>
  <si>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</si>
  <si>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</si>
  <si>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</si>
  <si>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</si>
  <si>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</si>
  <si>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</si>
  <si>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</si>
  <si>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</si>
  <si>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</si>
  <si>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</si>
  <si>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</si>
  <si>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</si>
  <si>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</si>
  <si>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</si>
  <si>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</si>
  <si>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</si>
  <si>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</si>
  <si>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</si>
  <si>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</si>
  <si>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</si>
  <si>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</si>
  <si>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</si>
  <si>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</si>
  <si>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</si>
  <si>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</si>
  <si>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</si>
  <si>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</si>
  <si>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</si>
  <si>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</si>
  <si>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</si>
  <si>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</si>
  <si>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</si>
  <si>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</si>
  <si>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</si>
  <si>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</si>
  <si>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</si>
  <si>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</si>
  <si>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</si>
  <si>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</si>
  <si>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</si>
  <si>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</si>
  <si>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</si>
  <si>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</si>
  <si>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</si>
  <si>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</si>
  <si>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</si>
  <si>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</si>
  <si>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</si>
  <si>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</si>
  <si>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</si>
  <si>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</si>
  <si>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</si>
  <si>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</si>
  <si>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</si>
  <si>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</si>
  <si>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</si>
  <si>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</si>
  <si>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</si>
  <si>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</si>
  <si>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</si>
  <si>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</si>
  <si>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</si>
  <si>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</si>
  <si>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</si>
  <si>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</si>
  <si>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</si>
  <si>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</si>
  <si>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</si>
  <si>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</si>
  <si>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</si>
  <si>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</si>
  <si>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</si>
  <si>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</si>
  <si>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</si>
  <si>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</si>
  <si>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</si>
  <si>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</si>
  <si>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</si>
  <si>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</si>
  <si>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</si>
  <si>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</si>
  <si>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</si>
  <si>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</si>
  <si>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</si>
  <si>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</si>
  <si>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</si>
  <si>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</si>
  <si>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</si>
  <si>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</si>
  <si>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</si>
  <si>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</si>
  <si>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</si>
  <si>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</si>
  <si>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</si>
  <si>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</si>
  <si>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</si>
  <si>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</si>
  <si>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</si>
  <si>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</si>
  <si>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</si>
  <si>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</si>
  <si>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</si>
  <si>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</si>
  <si>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</si>
  <si>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</si>
  <si>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</si>
  <si>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</si>
  <si>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</si>
  <si>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</si>
  <si>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</si>
  <si>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</si>
  <si>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</si>
  <si>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</si>
  <si>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</si>
  <si>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</si>
  <si>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</si>
  <si>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</si>
  <si>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</si>
  <si>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</si>
  <si>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</si>
  <si>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</si>
  <si>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</si>
  <si>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</si>
  <si>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</si>
  <si>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</si>
  <si>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</si>
  <si>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</si>
  <si>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</si>
  <si>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</si>
  <si>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</si>
  <si>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</si>
  <si>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</si>
  <si>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</si>
  <si>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</si>
  <si>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</si>
  <si>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</si>
  <si>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</si>
  <si>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</si>
  <si>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</si>
  <si>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</si>
  <si>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</si>
  <si>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</si>
  <si>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</si>
  <si>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</si>
  <si>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</si>
  <si>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</si>
  <si>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</si>
  <si>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</si>
  <si>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</si>
  <si>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</si>
  <si>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</si>
  <si>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</si>
  <si>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</si>
  <si>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</si>
  <si>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</si>
  <si>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</si>
  <si>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</si>
  <si>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</si>
  <si>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</si>
  <si>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</si>
  <si>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</si>
  <si>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</si>
  <si>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</si>
  <si>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</si>
  <si>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</si>
  <si>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</si>
  <si>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</si>
  <si>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</si>
  <si>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</si>
  <si>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</si>
  <si>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</si>
  <si>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</si>
  <si>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</si>
  <si>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</si>
  <si>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</si>
  <si>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</si>
  <si>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</si>
  <si>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</si>
  <si>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</si>
  <si>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</si>
  <si>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</si>
  <si>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</si>
  <si>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</si>
  <si>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</si>
  <si>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</si>
  <si>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</si>
  <si>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</si>
  <si>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</si>
  <si>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</si>
  <si>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</si>
  <si>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</si>
  <si>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</si>
  <si>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</si>
  <si>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</si>
  <si>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</si>
  <si>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</si>
  <si>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</si>
  <si>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</si>
  <si>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</si>
  <si>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</si>
  <si>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</si>
  <si>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</si>
  <si>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</si>
  <si>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</si>
  <si>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</si>
  <si>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</si>
  <si>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</si>
  <si>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</si>
  <si>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</si>
  <si>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</si>
  <si>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</si>
  <si>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</si>
  <si>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</si>
  <si>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</si>
  <si>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</si>
  <si>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</si>
  <si>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</si>
  <si>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</si>
  <si>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</si>
  <si>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</si>
  <si>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</si>
  <si>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</si>
  <si>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</si>
  <si>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</si>
  <si>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</si>
  <si>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</si>
  <si>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</si>
  <si>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</si>
  <si>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</si>
  <si>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</si>
  <si>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</si>
  <si>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</si>
  <si>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</si>
  <si>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</si>
  <si>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</si>
  <si>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</si>
  <si>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</si>
  <si>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</si>
  <si>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</si>
  <si>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</si>
  <si>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</si>
  <si>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</si>
  <si>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</si>
  <si>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</si>
  <si>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</si>
  <si>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</si>
  <si>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</si>
  <si>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</si>
  <si>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</si>
  <si>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</si>
  <si>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</si>
  <si>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</si>
  <si>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</si>
  <si>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</si>
  <si>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</si>
  <si>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</si>
  <si>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</si>
  <si>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</si>
  <si>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</si>
  <si>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</si>
  <si>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</si>
  <si>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</si>
  <si>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</si>
  <si>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</si>
  <si>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</si>
  <si>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</si>
  <si>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</si>
  <si>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</si>
  <si>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</si>
  <si>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</si>
  <si>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</si>
  <si>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</si>
  <si>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</si>
  <si>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</si>
  <si>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</si>
  <si>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</si>
  <si>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</si>
  <si>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</si>
  <si>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</si>
  <si>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</si>
  <si>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</si>
  <si>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</si>
  <si>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</si>
  <si>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</si>
  <si>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</si>
  <si>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</si>
  <si>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</si>
  <si>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</si>
  <si>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</si>
  <si>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</si>
  <si>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</si>
  <si>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</si>
  <si>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</si>
  <si>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</si>
  <si>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</si>
  <si>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</si>
  <si>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</si>
  <si>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</si>
  <si>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</si>
  <si>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</si>
  <si>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</si>
  <si>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</si>
  <si>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</si>
  <si>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</si>
  <si>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</si>
  <si>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</si>
  <si>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</si>
  <si>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</si>
  <si>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</si>
  <si>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</si>
  <si>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</si>
  <si>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</si>
  <si>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</si>
  <si>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</si>
  <si>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</si>
  <si>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</si>
  <si>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</si>
  <si>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</si>
  <si>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</si>
  <si>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</si>
  <si>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</si>
  <si>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</si>
  <si>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</si>
  <si>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</si>
  <si>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</si>
  <si>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</si>
  <si>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</si>
  <si>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</si>
  <si>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</si>
  <si>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</si>
  <si>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</si>
  <si>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</si>
  <si>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</si>
  <si>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</si>
  <si>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</si>
  <si>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</si>
  <si>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</si>
  <si>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</si>
  <si>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</si>
  <si>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</si>
  <si>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</si>
  <si>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</si>
  <si>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</si>
  <si>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</si>
  <si>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</si>
  <si>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</si>
  <si>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</si>
  <si>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</si>
  <si>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</si>
  <si>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</si>
  <si>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</si>
  <si>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</si>
  <si>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</si>
  <si>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</si>
  <si>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</si>
  <si>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</si>
  <si>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</si>
  <si>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</si>
  <si>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</si>
  <si>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</si>
  <si>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</si>
  <si>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</si>
  <si>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</si>
  <si>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</si>
  <si>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</si>
  <si>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</si>
  <si>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</si>
  <si>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</si>
  <si>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</si>
  <si>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</si>
  <si>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</si>
  <si>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</si>
  <si>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</si>
  <si>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</si>
  <si>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</si>
  <si>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</si>
  <si>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</si>
  <si>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</si>
  <si>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</si>
  <si>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</si>
  <si>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</si>
  <si>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</si>
  <si>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</si>
  <si>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</si>
  <si>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</si>
  <si>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</si>
  <si>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</si>
  <si>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</si>
  <si>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</si>
  <si>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</si>
  <si>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</si>
  <si>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</si>
  <si>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</si>
  <si>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</si>
  <si>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</si>
  <si>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</si>
  <si>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</si>
  <si>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</si>
  <si>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</si>
  <si>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</si>
  <si>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</si>
  <si>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</si>
  <si>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</si>
  <si>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</si>
  <si>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</si>
  <si>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</si>
  <si>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</si>
  <si>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</si>
  <si>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</si>
  <si>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</si>
  <si>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</si>
  <si>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</si>
  <si>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</si>
  <si>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</si>
  <si>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</si>
  <si>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</si>
  <si>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</si>
  <si>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</si>
  <si>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</si>
  <si>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</si>
  <si>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</si>
  <si>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</si>
  <si>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</si>
  <si>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</si>
  <si>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</si>
  <si>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</si>
  <si>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</si>
  <si>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</si>
  <si>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</si>
  <si>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</si>
  <si>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</si>
  <si>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</si>
  <si>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</si>
  <si>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</si>
  <si>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</si>
  <si>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</si>
  <si>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</si>
  <si>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</si>
  <si>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</si>
  <si>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</si>
  <si>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</si>
  <si>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</si>
  <si>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</si>
  <si>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</si>
  <si>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</si>
  <si>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</si>
  <si>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</si>
  <si>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</si>
  <si>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</si>
  <si>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</si>
  <si>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</si>
  <si>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</si>
  <si>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</si>
  <si>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</si>
  <si>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</si>
  <si>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</si>
  <si>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</si>
  <si>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</si>
  <si>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</si>
  <si>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</si>
  <si>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</si>
  <si>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</si>
  <si>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</si>
  <si>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</si>
  <si>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</si>
  <si>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</si>
  <si>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</si>
  <si>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</si>
  <si>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</si>
  <si>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</si>
  <si>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</si>
  <si>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</si>
  <si>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</si>
  <si>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</si>
  <si>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</si>
  <si>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</si>
  <si>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</si>
  <si>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</si>
  <si>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</si>
  <si>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</si>
  <si>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</si>
  <si>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</si>
  <si>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</si>
  <si>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</si>
  <si>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</si>
  <si>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</si>
  <si>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</si>
  <si>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</si>
  <si>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</si>
  <si>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</si>
  <si>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</si>
  <si>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</si>
  <si>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</si>
  <si>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</si>
  <si>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</si>
  <si>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</si>
  <si>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</si>
  <si>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</si>
  <si>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</si>
  <si>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</si>
  <si>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</si>
  <si>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</si>
  <si>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</si>
  <si>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</si>
  <si>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</si>
  <si>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</si>
  <si>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</si>
  <si>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</si>
  <si>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</si>
  <si>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</si>
  <si>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</si>
  <si>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</si>
  <si>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</si>
  <si>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</si>
  <si>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</si>
  <si>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</si>
  <si>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</si>
  <si>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</si>
  <si>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</si>
  <si>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</si>
  <si>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</si>
  <si>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</si>
  <si>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</si>
  <si>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</si>
  <si>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</si>
  <si>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</si>
  <si>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</si>
  <si>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</si>
  <si>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</si>
  <si>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</si>
  <si>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</si>
  <si>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</si>
  <si>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</si>
  <si>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</si>
  <si>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</si>
  <si>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</si>
  <si>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</si>
  <si>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</si>
  <si>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</si>
  <si>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</si>
  <si>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</si>
  <si>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</si>
  <si>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</si>
  <si>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</si>
  <si>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</si>
  <si>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</si>
  <si>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</si>
  <si>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</si>
  <si>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</si>
  <si>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</si>
  <si>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</si>
  <si>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</si>
  <si>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</si>
  <si>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</si>
  <si>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</si>
  <si>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</si>
  <si>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</si>
  <si>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</si>
  <si>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</si>
  <si>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</si>
  <si>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</si>
  <si>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</si>
  <si>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</si>
  <si>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</si>
  <si>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</si>
  <si>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</si>
  <si>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</si>
  <si>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</si>
  <si>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</si>
  <si>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</si>
  <si>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</si>
  <si>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</si>
  <si>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</si>
  <si>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</si>
  <si>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</si>
  <si>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</si>
  <si>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</si>
  <si>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</si>
  <si>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</si>
  <si>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</si>
  <si>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</si>
  <si>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</si>
  <si>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</si>
  <si>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</si>
  <si>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</si>
  <si>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</si>
  <si>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</si>
  <si>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</si>
  <si>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</si>
  <si>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</si>
  <si>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</si>
  <si>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</si>
  <si>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</si>
  <si>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</si>
  <si>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</si>
  <si>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</si>
  <si>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</si>
  <si>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</si>
  <si>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</si>
  <si>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</si>
  <si>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</si>
  <si>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</si>
  <si>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</si>
  <si>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</si>
  <si>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</si>
  <si>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</si>
  <si>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</si>
  <si>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</si>
  <si>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</si>
  <si>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</si>
  <si>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</si>
  <si>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</si>
  <si>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</si>
  <si>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</si>
  <si>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</si>
  <si>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</si>
  <si>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</si>
  <si>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</si>
  <si>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</si>
  <si>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</si>
  <si>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</si>
  <si>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</si>
  <si>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</si>
  <si>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</si>
  <si>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</si>
  <si>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</si>
  <si>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</si>
  <si>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</si>
  <si>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</si>
  <si>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</si>
  <si>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</si>
  <si>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</si>
  <si>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</si>
  <si>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</si>
  <si>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</si>
  <si>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</si>
  <si>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</si>
  <si>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</si>
  <si>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</si>
  <si>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</si>
  <si>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</si>
  <si>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</si>
  <si>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</si>
  <si>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</si>
  <si>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</si>
  <si>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</si>
  <si>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</si>
  <si>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</si>
  <si>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</si>
  <si>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</si>
  <si>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</si>
  <si>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</si>
  <si>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</si>
  <si>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</si>
  <si>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</si>
  <si>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</si>
  <si>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</si>
  <si>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</si>
  <si>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</si>
  <si>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</si>
  <si>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</si>
  <si>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</si>
  <si>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</si>
  <si>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</si>
  <si>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</si>
  <si>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</si>
  <si>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</si>
  <si>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</si>
  <si>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</si>
  <si>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</si>
  <si>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</si>
  <si>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</si>
  <si>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</si>
  <si>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</si>
  <si>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</si>
  <si>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</si>
  <si>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</si>
  <si>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</si>
  <si>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</si>
  <si>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</si>
  <si>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</si>
  <si>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</si>
  <si>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</si>
  <si>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</si>
  <si>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</si>
  <si>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</si>
  <si>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</si>
  <si>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</si>
  <si>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</si>
  <si>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</si>
  <si>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</si>
  <si>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</si>
  <si>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</si>
  <si>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</si>
  <si>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</si>
  <si>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</si>
  <si>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</si>
  <si>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</si>
  <si>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</si>
  <si>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</si>
  <si>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</si>
  <si>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</si>
  <si>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</si>
  <si>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</si>
  <si>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</si>
  <si>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</si>
  <si>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</si>
  <si>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</si>
  <si>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</si>
  <si>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</si>
  <si>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</si>
  <si>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</si>
  <si>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</si>
  <si>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</si>
  <si>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</si>
  <si>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</si>
  <si>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</si>
  <si>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</si>
  <si>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</si>
  <si>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</si>
  <si>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</si>
  <si>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</si>
  <si>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</si>
  <si>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</si>
  <si>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</si>
  <si>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</si>
  <si>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</si>
  <si>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</si>
  <si>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</si>
  <si>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</si>
  <si>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</si>
  <si>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</si>
  <si>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</si>
  <si>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</si>
  <si>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</si>
  <si>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</si>
  <si>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</si>
  <si>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</si>
  <si>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</si>
  <si>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</si>
  <si>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</si>
  <si>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</si>
  <si>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</si>
  <si>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</si>
  <si>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</si>
  <si>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</si>
  <si>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</si>
  <si>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</si>
  <si>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</si>
  <si>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</si>
  <si>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</si>
  <si>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</si>
  <si>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</si>
  <si>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</si>
  <si>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</si>
  <si>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</si>
  <si>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</si>
  <si>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</si>
  <si>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</si>
  <si>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</si>
  <si>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</si>
  <si>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</si>
  <si>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</si>
  <si>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</si>
  <si>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</si>
  <si>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</si>
  <si>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</si>
  <si>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</si>
  <si>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</si>
  <si>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</si>
  <si>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</si>
  <si>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</si>
  <si>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</si>
  <si>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</si>
  <si>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</si>
  <si>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</si>
  <si>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</si>
  <si>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</si>
  <si>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</si>
  <si>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</si>
  <si>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</si>
  <si>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</si>
  <si>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</si>
  <si>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</si>
  <si>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</si>
  <si>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</si>
  <si>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</si>
  <si>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</si>
  <si>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</si>
  <si>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</si>
  <si>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</si>
  <si>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</si>
  <si>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</si>
  <si>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</si>
  <si>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</si>
  <si>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</si>
  <si>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</si>
  <si>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</si>
  <si>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</si>
  <si>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</si>
  <si>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</si>
  <si>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</si>
  <si>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</si>
  <si>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</si>
  <si>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</si>
  <si>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</si>
  <si>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</si>
  <si>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</si>
  <si>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</si>
  <si>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</si>
  <si>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</si>
  <si>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</si>
  <si>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</si>
  <si>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</si>
  <si>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</si>
  <si>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</si>
  <si>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</si>
  <si>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</si>
  <si>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</si>
  <si>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</si>
  <si>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</si>
  <si>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</si>
  <si>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</si>
  <si>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</si>
  <si>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</si>
  <si>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</si>
  <si>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</si>
  <si>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</si>
  <si>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</si>
  <si>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</si>
  <si>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</si>
  <si>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</si>
  <si>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</si>
  <si>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</si>
  <si>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</si>
  <si>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</si>
  <si>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</si>
  <si>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</si>
  <si>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</si>
  <si>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</si>
  <si>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</si>
  <si>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</si>
  <si>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</si>
  <si>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</si>
  <si>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</si>
  <si>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</si>
  <si>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</si>
  <si>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</si>
  <si>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</si>
  <si>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</si>
  <si>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</si>
  <si>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</si>
  <si>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</si>
  <si>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</si>
  <si>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</si>
  <si>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</si>
  <si>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</si>
  <si>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</si>
  <si>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</si>
  <si>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</si>
  <si>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</si>
  <si>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</si>
  <si>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</si>
  <si>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</si>
  <si>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</si>
  <si>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</si>
  <si>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</si>
  <si>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</si>
  <si>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</si>
  <si>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</si>
  <si>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</si>
  <si>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</si>
  <si>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</si>
  <si>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</si>
  <si>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</si>
  <si>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</si>
  <si>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</si>
  <si>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</si>
  <si>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</si>
  <si>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</si>
  <si>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</si>
  <si>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</si>
  <si>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</si>
  <si>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</si>
  <si>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</si>
  <si>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</si>
  <si>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</si>
  <si>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</si>
  <si>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</si>
  <si>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</si>
  <si>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</si>
  <si>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</si>
  <si>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</si>
  <si>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</si>
  <si>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</si>
  <si>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</si>
  <si>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</si>
  <si>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</si>
  <si>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</si>
  <si>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</si>
  <si>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</si>
  <si>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</si>
  <si>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</si>
  <si>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</si>
  <si>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</si>
  <si>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</si>
  <si>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</si>
  <si>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</si>
  <si>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</si>
  <si>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</si>
  <si>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</si>
  <si>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</si>
  <si>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</si>
  <si>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</si>
  <si>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</si>
  <si>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</si>
  <si>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</si>
  <si>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</si>
  <si>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</si>
  <si>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</si>
  <si>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</si>
  <si>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</si>
  <si>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</si>
  <si>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</si>
  <si>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</si>
  <si>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</si>
  <si>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</si>
  <si>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</si>
  <si>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</si>
  <si>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</si>
  <si>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</si>
  <si>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</si>
  <si>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</si>
  <si>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</si>
  <si>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</si>
  <si>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</si>
  <si>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</si>
  <si>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</si>
  <si>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</si>
  <si>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</si>
  <si>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</si>
  <si>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</si>
  <si>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</si>
  <si>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</si>
  <si>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</si>
  <si>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</si>
  <si>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</si>
  <si>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</si>
  <si>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</si>
  <si>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</si>
  <si>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</si>
  <si>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</si>
  <si>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</si>
  <si>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</si>
  <si>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</si>
  <si>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</si>
  <si>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</si>
  <si>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</si>
  <si>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</si>
  <si>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</si>
  <si>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</si>
  <si>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</si>
  <si>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</si>
  <si>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</si>
  <si>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</si>
  <si>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</si>
  <si>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</si>
  <si>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</si>
  <si>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</si>
  <si>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</si>
  <si>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</si>
  <si>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</si>
  <si>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</si>
  <si>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</si>
  <si>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</si>
  <si>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</si>
  <si>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</si>
  <si>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</si>
  <si>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</si>
  <si>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</si>
  <si>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</si>
  <si>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</si>
  <si>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</si>
  <si>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</si>
  <si>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</si>
  <si>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</si>
  <si>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</si>
  <si>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</si>
  <si>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</si>
  <si>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</si>
  <si>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</si>
  <si>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</si>
  <si>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</si>
  <si>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</si>
  <si>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</si>
  <si>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</si>
  <si>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</si>
  <si>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</si>
  <si>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</si>
  <si>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</si>
  <si>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</si>
  <si>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</si>
  <si>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</si>
  <si>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</si>
  <si>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</si>
  <si>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</si>
  <si>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</si>
  <si>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</si>
  <si>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</si>
  <si>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</si>
  <si>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</si>
  <si>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</si>
  <si>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</si>
  <si>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</si>
  <si>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</si>
  <si>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</si>
  <si>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</si>
  <si>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</si>
  <si>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</si>
  <si>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</si>
  <si>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</si>
  <si>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</si>
  <si>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</si>
  <si>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</si>
  <si>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</si>
  <si>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</si>
  <si>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</si>
  <si>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</si>
  <si>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</si>
  <si>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</si>
  <si>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</si>
  <si>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</si>
  <si>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</si>
  <si>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</si>
  <si>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</si>
  <si>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</si>
  <si>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</si>
  <si>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</si>
  <si>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</si>
  <si>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</si>
  <si>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</si>
  <si>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</si>
  <si>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</si>
  <si>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</si>
  <si>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</si>
  <si>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</si>
  <si>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</si>
  <si>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</si>
  <si>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</si>
  <si>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</si>
  <si>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</si>
  <si>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</si>
  <si>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</si>
  <si>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</si>
  <si>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</si>
  <si>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</si>
  <si>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</si>
  <si>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</si>
  <si>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</si>
  <si>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</si>
  <si>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</si>
  <si>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</si>
  <si>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</si>
  <si>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</si>
  <si>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</si>
  <si>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</si>
  <si>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</si>
  <si>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</si>
  <si>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</si>
  <si>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</si>
  <si>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</si>
  <si>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</si>
  <si>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</si>
  <si>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</si>
  <si>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</si>
  <si>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</si>
  <si>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</si>
  <si>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</si>
  <si>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</si>
  <si>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</si>
  <si>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</si>
  <si>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</si>
  <si>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</si>
  <si>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</si>
  <si>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</si>
  <si>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</si>
  <si>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</si>
  <si>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</si>
  <si>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</si>
  <si>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</si>
  <si>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</si>
  <si>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</si>
  <si>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</si>
  <si>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</si>
  <si>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</si>
  <si>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</si>
  <si>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</si>
  <si>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</si>
  <si>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</si>
  <si>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</si>
  <si>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</si>
  <si>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</si>
  <si>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</si>
  <si>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</si>
  <si>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</si>
  <si>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</si>
  <si>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</si>
  <si>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</si>
  <si>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</si>
  <si>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</si>
  <si>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</si>
  <si>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</si>
  <si>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</si>
  <si>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</si>
  <si>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</si>
  <si>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</si>
  <si>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</si>
  <si>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</si>
  <si>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</si>
  <si>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</si>
  <si>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</si>
  <si>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</si>
  <si>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</si>
  <si>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</si>
  <si>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</si>
  <si>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</si>
  <si>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</si>
  <si>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</si>
  <si>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</si>
  <si>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</si>
  <si>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</si>
  <si>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</si>
  <si>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</si>
  <si>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</si>
  <si>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</si>
  <si>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</si>
  <si>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</si>
  <si>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</si>
  <si>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</si>
  <si>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</si>
  <si>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</si>
  <si>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</si>
  <si>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</si>
  <si>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</si>
  <si>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</si>
  <si>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</si>
  <si>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</si>
  <si>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</si>
  <si>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</si>
  <si>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</si>
  <si>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</si>
  <si>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</si>
  <si>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</si>
  <si>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</si>
  <si>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</si>
  <si>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</si>
  <si>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</si>
  <si>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</si>
  <si>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</si>
  <si>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</si>
  <si>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</si>
  <si>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</si>
  <si>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</si>
  <si>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</si>
  <si>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</si>
  <si>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</si>
  <si>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</si>
  <si>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</si>
  <si>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</si>
  <si>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</si>
  <si>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</si>
  <si>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</si>
  <si>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</si>
  <si>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</si>
  <si>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</si>
  <si>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</si>
  <si>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</si>
  <si>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</si>
  <si>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</si>
  <si>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</si>
  <si>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</si>
  <si>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</si>
  <si>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</si>
  <si>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</si>
  <si>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</si>
  <si>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</si>
  <si>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</si>
  <si>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</si>
  <si>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</si>
  <si>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</si>
  <si>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</si>
  <si>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</si>
  <si>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</si>
  <si>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</si>
  <si>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</si>
  <si>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</si>
  <si>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</si>
  <si>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</si>
  <si>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</si>
  <si>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</si>
  <si>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</si>
  <si>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</si>
  <si>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</si>
  <si>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</si>
  <si>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</si>
  <si>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</si>
  <si>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</si>
  <si>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</si>
  <si>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</si>
  <si>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</si>
  <si>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</si>
  <si>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</si>
  <si>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</si>
  <si>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</si>
  <si>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</si>
  <si>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</si>
  <si>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</si>
  <si>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</si>
  <si>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</si>
  <si>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</si>
  <si>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</si>
  <si>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</si>
  <si>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</si>
  <si>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</si>
  <si>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</si>
  <si>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</si>
  <si>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</si>
  <si>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</si>
  <si>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</si>
  <si>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</si>
  <si>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</si>
  <si>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</si>
  <si>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</si>
  <si>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</si>
  <si>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</si>
  <si>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</si>
  <si>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</si>
  <si>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</si>
  <si>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</si>
  <si>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</si>
  <si>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</si>
  <si>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</si>
  <si>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</si>
  <si>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</si>
  <si>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</si>
  <si>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</si>
  <si>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</si>
  <si>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</si>
  <si>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</si>
  <si>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</si>
  <si>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</si>
  <si>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</si>
  <si>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</si>
  <si>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</si>
  <si>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</si>
  <si>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</si>
  <si>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</si>
  <si>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</si>
  <si>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</si>
  <si>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</si>
  <si>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</si>
  <si>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</si>
  <si>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</si>
  <si>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</si>
  <si>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</si>
  <si>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</si>
  <si>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</si>
  <si>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</si>
  <si>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</si>
  <si>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</si>
  <si>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</si>
  <si>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</si>
  <si>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</si>
  <si>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</si>
  <si>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</si>
  <si>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</si>
  <si>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</si>
  <si>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</si>
  <si>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</si>
  <si>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</si>
  <si>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</si>
  <si>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</si>
  <si>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</si>
  <si>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</si>
  <si>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</si>
  <si>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</si>
  <si>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</si>
  <si>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</si>
  <si>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</si>
  <si>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</si>
  <si>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</si>
  <si>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</si>
  <si>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</si>
  <si>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</si>
  <si>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</si>
  <si>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</si>
  <si>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</si>
  <si>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</si>
  <si>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</si>
  <si>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</si>
  <si>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</si>
  <si>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</si>
  <si>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</si>
  <si>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</si>
  <si>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</si>
  <si>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</si>
  <si>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</si>
  <si>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</si>
  <si>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</si>
  <si>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</si>
  <si>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</si>
  <si>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</si>
  <si>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</si>
  <si>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</si>
  <si>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</si>
  <si>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</si>
  <si>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</si>
  <si>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</si>
  <si>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</si>
  <si>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</si>
  <si>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</si>
  <si>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</si>
  <si>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</si>
  <si>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</si>
  <si>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</si>
  <si>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</si>
  <si>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</si>
  <si>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</si>
  <si>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</si>
  <si>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</si>
  <si>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</si>
  <si>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</si>
  <si>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</si>
  <si>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</si>
  <si>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</si>
  <si>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</si>
  <si>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</si>
  <si>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</si>
  <si>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</si>
  <si>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</si>
  <si>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</si>
  <si>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</si>
  <si>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</si>
  <si>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</si>
  <si>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</si>
  <si>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</si>
  <si>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</si>
  <si>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</si>
  <si>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</si>
  <si>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</si>
  <si>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</si>
  <si>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</si>
  <si>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</si>
  <si>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</si>
  <si>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</si>
  <si>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</si>
  <si>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</si>
  <si>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</si>
  <si>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</si>
  <si>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</si>
  <si>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</si>
  <si>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</si>
  <si>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</si>
  <si>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</si>
  <si>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</si>
  <si>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</si>
  <si>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</si>
  <si>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</si>
  <si>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</si>
  <si>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</si>
  <si>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</si>
  <si>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</si>
  <si>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</si>
  <si>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</si>
  <si>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</si>
  <si>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</si>
  <si>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</si>
  <si>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</si>
  <si>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</si>
  <si>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</si>
  <si>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</si>
  <si>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</si>
  <si>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</si>
  <si>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</si>
  <si>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</si>
  <si>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</si>
  <si>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</si>
  <si>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</si>
  <si>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</si>
  <si>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</si>
  <si>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</si>
  <si>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</si>
  <si>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</si>
  <si>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</si>
  <si>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</si>
  <si>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</si>
  <si>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</si>
  <si>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</si>
  <si>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</si>
  <si>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</si>
  <si>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</si>
  <si>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</si>
  <si>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</si>
  <si>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</si>
  <si>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</si>
  <si>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</si>
  <si>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</si>
  <si>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</si>
  <si>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</si>
  <si>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</si>
  <si>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</si>
  <si>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</si>
  <si>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</si>
  <si>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</si>
  <si>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</si>
  <si>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</si>
  <si>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</si>
  <si>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</si>
  <si>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</si>
  <si>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</si>
  <si>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</si>
  <si>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</si>
  <si>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</si>
  <si>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</si>
  <si>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</si>
  <si>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</si>
  <si>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</si>
  <si>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</si>
  <si>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</si>
  <si>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</si>
  <si>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</si>
  <si>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</si>
  <si>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</si>
  <si>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</si>
  <si>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</si>
  <si>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</si>
  <si>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</si>
  <si>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</si>
  <si>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</si>
  <si>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</si>
  <si>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</si>
  <si>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</si>
  <si>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</si>
  <si>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</si>
  <si>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</si>
  <si>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</si>
  <si>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</si>
  <si>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</si>
  <si>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</si>
  <si>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</si>
  <si>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</si>
  <si>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</si>
  <si>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</si>
  <si>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</si>
  <si>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</si>
  <si>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</si>
  <si>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</si>
  <si>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</si>
  <si>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</si>
  <si>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</si>
  <si>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</si>
  <si>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</si>
  <si>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</si>
  <si>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</si>
  <si>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</si>
  <si>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</si>
  <si>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</si>
  <si>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</si>
  <si>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</si>
  <si>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</si>
  <si>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</si>
  <si>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</si>
  <si>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</si>
  <si>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</si>
  <si>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</si>
  <si>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</si>
  <si>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</si>
  <si>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</si>
  <si>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</si>
  <si>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</si>
  <si>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</si>
  <si>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</si>
  <si>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</si>
  <si>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</si>
  <si>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</si>
  <si>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</si>
  <si>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</si>
  <si>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</si>
  <si>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</si>
  <si>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</si>
  <si>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</si>
  <si>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</si>
  <si>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</si>
  <si>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</si>
  <si>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</si>
  <si>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</si>
  <si>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</si>
  <si>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</si>
  <si>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</si>
  <si>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</si>
  <si>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</si>
  <si>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</si>
  <si>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</si>
  <si>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</si>
  <si>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</si>
  <si>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</si>
  <si>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</si>
  <si>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</si>
  <si>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</si>
  <si>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</si>
  <si>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</si>
  <si>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</si>
  <si>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</si>
  <si>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</si>
  <si>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</si>
  <si>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</si>
  <si>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</si>
  <si>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</si>
  <si>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</si>
  <si>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</si>
  <si>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</si>
  <si>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</si>
  <si>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</si>
  <si>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</si>
  <si>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</si>
  <si>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</si>
  <si>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</si>
  <si>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</si>
  <si>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</si>
  <si>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</si>
  <si>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</si>
  <si>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</si>
  <si>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</si>
  <si>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</si>
  <si>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</si>
  <si>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</si>
  <si>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</si>
  <si>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</si>
  <si>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</si>
  <si>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</si>
  <si>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</si>
  <si>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</si>
  <si>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</si>
  <si>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</si>
  <si>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</si>
  <si>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</si>
  <si>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</si>
  <si>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</si>
  <si>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</si>
  <si>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</si>
  <si>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</si>
  <si>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</si>
  <si>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</si>
  <si>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</si>
  <si>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</si>
  <si>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</si>
  <si>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</si>
  <si>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</si>
  <si>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</si>
  <si>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</si>
  <si>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</si>
  <si>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</si>
  <si>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</si>
  <si>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</si>
  <si>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</si>
  <si>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</si>
  <si>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</si>
  <si>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</si>
  <si>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</si>
  <si>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</si>
  <si>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</si>
  <si>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</si>
  <si>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</si>
  <si>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</si>
  <si>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</si>
  <si>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</si>
  <si>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</si>
  <si>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</si>
  <si>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</si>
  <si>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</si>
  <si>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</si>
  <si>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</si>
  <si>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</si>
  <si>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</si>
  <si>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</si>
  <si>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</si>
  <si>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</si>
  <si>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</si>
  <si>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</si>
  <si>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</si>
  <si>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</si>
  <si>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</si>
  <si>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</si>
  <si>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</si>
  <si>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</si>
  <si>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</si>
  <si>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</si>
  <si>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</si>
  <si>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</si>
  <si>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</si>
  <si>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</si>
  <si>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</si>
  <si>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</si>
  <si>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</si>
  <si>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</si>
  <si>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</si>
  <si>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</si>
  <si>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</si>
  <si>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</si>
  <si>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</si>
  <si>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</si>
  <si>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</si>
  <si>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</si>
  <si>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</si>
  <si>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</si>
  <si>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</si>
  <si>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</si>
  <si>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</si>
  <si>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</si>
  <si>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</si>
  <si>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</si>
  <si>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</si>
  <si>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</si>
  <si>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</si>
  <si>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</si>
  <si>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</si>
  <si>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</si>
  <si>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</si>
  <si>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</si>
  <si>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</si>
  <si>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</si>
  <si>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</si>
  <si>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</si>
  <si>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</si>
  <si>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</si>
  <si>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</si>
  <si>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</si>
  <si>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</si>
  <si>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</si>
  <si>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</si>
  <si>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</si>
  <si>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</si>
  <si>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</si>
  <si>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</si>
  <si>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</si>
  <si>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</si>
  <si>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</si>
  <si>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</si>
  <si>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</si>
  <si>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</si>
  <si>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</si>
  <si>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</si>
  <si>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</si>
  <si>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</si>
  <si>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</si>
  <si>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</si>
  <si>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</si>
  <si>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</si>
  <si>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</si>
  <si>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</si>
  <si>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</si>
  <si>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</si>
  <si>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</si>
  <si>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</si>
  <si>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</si>
  <si>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</si>
  <si>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</si>
  <si>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</si>
  <si>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</si>
  <si>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</si>
  <si>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</si>
  <si>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</si>
  <si>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</si>
  <si>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</si>
  <si>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</si>
  <si>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</si>
  <si>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</si>
  <si>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</si>
  <si>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</si>
  <si>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</si>
  <si>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</si>
  <si>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</si>
  <si>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</si>
  <si>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</si>
  <si>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</si>
  <si>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</si>
  <si>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</si>
  <si>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</si>
  <si>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</si>
  <si>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</si>
  <si>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</si>
  <si>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</si>
  <si>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</si>
  <si>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</si>
  <si>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</si>
  <si>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</si>
  <si>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</si>
  <si>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</si>
  <si>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</si>
  <si>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</si>
  <si>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</si>
  <si>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</si>
  <si>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</si>
  <si>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</si>
  <si>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</si>
  <si>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</si>
  <si>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</si>
  <si>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</si>
  <si>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</si>
  <si>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</si>
  <si>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</si>
  <si>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</si>
  <si>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</si>
  <si>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</si>
  <si>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</si>
  <si>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</si>
  <si>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</si>
  <si>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</si>
  <si>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</si>
  <si>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</si>
  <si>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</si>
  <si>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</si>
  <si>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</si>
  <si>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</si>
  <si>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</si>
  <si>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</si>
  <si>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</si>
  <si>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</si>
  <si>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</si>
  <si>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</si>
  <si>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</si>
  <si>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</si>
  <si>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</si>
  <si>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</si>
  <si>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</si>
  <si>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</si>
  <si>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</si>
  <si>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</si>
  <si>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</si>
  <si>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</si>
  <si>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</si>
  <si>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</si>
  <si>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</si>
  <si>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</si>
  <si>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</si>
  <si>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</si>
  <si>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</si>
  <si>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</si>
  <si>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</si>
  <si>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</si>
  <si>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</si>
  <si>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</si>
  <si>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</si>
  <si>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</si>
  <si>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</si>
  <si>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</si>
  <si>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</si>
  <si>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</si>
  <si>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</si>
  <si>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</si>
  <si>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</si>
  <si>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</si>
  <si>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</si>
  <si>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</si>
  <si>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</si>
  <si>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</si>
  <si>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</si>
  <si>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</si>
  <si>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</si>
  <si>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</si>
  <si>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</si>
  <si>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</si>
  <si>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</si>
  <si>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</si>
  <si>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</si>
  <si>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</si>
  <si>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</si>
  <si>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</si>
  <si>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</si>
  <si>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</si>
  <si>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</si>
  <si>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</si>
  <si>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</si>
  <si>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</si>
  <si>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</si>
  <si>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</si>
  <si>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</si>
  <si>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</si>
  <si>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</si>
  <si>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</si>
  <si>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</si>
  <si>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</si>
  <si>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</si>
  <si>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</si>
  <si>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</si>
  <si>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</si>
  <si>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</si>
  <si>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</si>
  <si>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</si>
  <si>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</si>
  <si>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</si>
  <si>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</si>
  <si>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</si>
  <si>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</si>
  <si>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</si>
  <si>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</si>
  <si>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</si>
  <si>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</si>
  <si>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</si>
  <si>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</si>
  <si>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</si>
  <si>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</si>
  <si>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</si>
  <si>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</si>
  <si>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</si>
  <si>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</si>
  <si>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</si>
  <si>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</si>
  <si>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</si>
  <si>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</si>
  <si>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</si>
  <si>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</si>
  <si>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</si>
  <si>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</si>
  <si>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</si>
  <si>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</si>
  <si>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</si>
  <si>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</si>
  <si>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</si>
  <si>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</si>
  <si>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</si>
  <si>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</si>
  <si>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</si>
  <si>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</si>
  <si>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</si>
  <si>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</si>
  <si>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</si>
  <si>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</si>
  <si>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</si>
  <si>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</si>
  <si>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</si>
  <si>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</si>
  <si>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</si>
  <si>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</si>
  <si>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</si>
  <si>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</si>
  <si>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</si>
  <si>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</si>
  <si>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</si>
  <si>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</si>
  <si>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</si>
  <si>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</si>
  <si>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</si>
  <si>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</si>
  <si>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</si>
  <si>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</si>
  <si>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</si>
  <si>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</si>
  <si>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</si>
  <si>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</si>
  <si>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</si>
  <si>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</si>
  <si>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</si>
  <si>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</si>
  <si>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</si>
  <si>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</si>
  <si>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</si>
  <si>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</si>
  <si>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</si>
  <si>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</si>
  <si>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</si>
  <si>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</si>
  <si>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</si>
  <si>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</si>
  <si>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</si>
  <si>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</si>
  <si>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</si>
  <si>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</si>
  <si>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</si>
  <si>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</si>
  <si>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</si>
  <si>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</si>
  <si>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</si>
  <si>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</si>
  <si>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</si>
  <si>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</si>
  <si>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</si>
  <si>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</si>
  <si>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</si>
  <si>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</si>
  <si>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</si>
  <si>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</si>
  <si>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</si>
  <si>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</si>
  <si>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</si>
  <si>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</si>
  <si>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</si>
  <si>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</si>
  <si>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</si>
  <si>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</si>
  <si>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</si>
  <si>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</si>
  <si>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</si>
  <si>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</si>
  <si>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</si>
  <si>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</si>
  <si>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</si>
  <si>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</si>
  <si>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</si>
  <si>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</si>
  <si>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</si>
  <si>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</si>
  <si>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</si>
  <si>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</si>
  <si>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</si>
  <si>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</si>
  <si>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</si>
  <si>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</si>
  <si>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</si>
  <si>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</si>
  <si>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</si>
  <si>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</si>
  <si>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</si>
  <si>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</si>
  <si>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</si>
  <si>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</si>
  <si>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</si>
  <si>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</si>
  <si>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</si>
  <si>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</si>
  <si>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</si>
  <si>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</si>
  <si>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</si>
  <si>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</si>
  <si>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</si>
  <si>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</si>
  <si>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</si>
  <si>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</si>
  <si>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</si>
  <si>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</si>
  <si>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</si>
  <si>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</si>
  <si>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</si>
  <si>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</si>
  <si>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</si>
  <si>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</si>
  <si>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</si>
  <si>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</si>
  <si>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</si>
  <si>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</si>
  <si>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</si>
  <si>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</si>
  <si>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</si>
  <si>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</si>
  <si>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</si>
  <si>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</si>
  <si>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</si>
  <si>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</si>
  <si>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</si>
  <si>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</si>
  <si>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</si>
  <si>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</si>
  <si>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</si>
  <si>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</si>
  <si>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</si>
  <si>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</si>
  <si>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</si>
  <si>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</si>
  <si>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</si>
  <si>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</si>
  <si>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</si>
  <si>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</si>
  <si>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</si>
  <si>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</si>
  <si>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</si>
  <si>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</si>
  <si>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</si>
  <si>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</si>
  <si>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</si>
  <si>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</si>
  <si>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</si>
  <si>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</si>
  <si>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</si>
  <si>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</si>
  <si>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</si>
  <si>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</si>
  <si>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</si>
  <si>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</si>
  <si>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</si>
  <si>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</si>
  <si>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</si>
  <si>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</si>
  <si>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</si>
  <si>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</si>
  <si>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</si>
  <si>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</si>
  <si>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</si>
  <si>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</si>
  <si>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</si>
  <si>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</si>
  <si>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</si>
  <si>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</si>
  <si>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</si>
  <si>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</si>
  <si>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</si>
  <si>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</si>
  <si>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</si>
  <si>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</si>
  <si>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</si>
  <si>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</si>
  <si>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</si>
  <si>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</si>
  <si>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</si>
  <si>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</si>
  <si>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</si>
  <si>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</si>
  <si>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</si>
  <si>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</si>
  <si>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</si>
  <si>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</si>
  <si>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</si>
  <si>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</si>
  <si>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</si>
  <si>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</si>
  <si>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</si>
  <si>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</si>
  <si>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</si>
  <si>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</si>
  <si>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</si>
  <si>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</si>
  <si>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</si>
  <si>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</si>
  <si>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</si>
  <si>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</si>
  <si>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</si>
  <si>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</si>
  <si>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</si>
  <si>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</si>
  <si>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</si>
  <si>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</si>
  <si>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</si>
  <si>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</si>
  <si>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</si>
  <si>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</si>
  <si>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</si>
  <si>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</si>
  <si>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</si>
  <si>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</si>
  <si>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</si>
  <si>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</si>
  <si>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</si>
  <si>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</si>
  <si>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</si>
  <si>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</si>
  <si>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</si>
  <si>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</si>
  <si>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</si>
  <si>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</si>
  <si>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</si>
  <si>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</si>
  <si>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</si>
  <si>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</si>
  <si>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</si>
  <si>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</si>
  <si>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</si>
  <si>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</si>
  <si>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</si>
  <si>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</si>
  <si>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</si>
  <si>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</si>
  <si>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</si>
  <si>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</si>
  <si>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</si>
  <si>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</si>
  <si>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</si>
  <si>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</si>
  <si>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</si>
  <si>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</si>
  <si>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</si>
  <si>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</si>
  <si>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</si>
  <si>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</si>
  <si>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</si>
  <si>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</si>
  <si>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</si>
  <si>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</si>
  <si>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</si>
  <si>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</si>
  <si>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</si>
  <si>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</si>
  <si>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</si>
  <si>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</si>
  <si>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</si>
  <si>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</si>
  <si>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</si>
  <si>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</si>
  <si>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</si>
  <si>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</si>
  <si>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</si>
  <si>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</si>
  <si>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</si>
  <si>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</si>
  <si>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</si>
  <si>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</si>
  <si>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</si>
  <si>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</si>
  <si>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</si>
  <si>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</si>
  <si>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</si>
  <si>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</si>
  <si>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</si>
  <si>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</si>
  <si>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</si>
  <si>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</si>
  <si>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</si>
  <si>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</si>
  <si>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</si>
  <si>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</si>
  <si>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</si>
  <si>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</si>
  <si>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</si>
  <si>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</si>
  <si>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</si>
  <si>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</si>
  <si>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</si>
  <si>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</si>
  <si>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</si>
  <si>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</si>
  <si>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</si>
  <si>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</si>
  <si>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</si>
  <si>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</si>
  <si>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</si>
  <si>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</si>
  <si>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</si>
  <si>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</si>
  <si>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</si>
  <si>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</si>
  <si>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</si>
  <si>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</si>
  <si>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</si>
  <si>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</si>
  <si>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</si>
  <si>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</si>
  <si>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</si>
  <si>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</si>
  <si>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</si>
  <si>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</si>
  <si>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</si>
  <si>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</si>
  <si>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</si>
  <si>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</si>
  <si>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</si>
  <si>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</si>
  <si>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</si>
  <si>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</si>
  <si>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</si>
  <si>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</si>
  <si>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</si>
  <si>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</si>
  <si>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</si>
  <si>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</si>
  <si>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</si>
  <si>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</si>
  <si>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</si>
  <si>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</si>
  <si>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</si>
  <si>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</si>
  <si>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</si>
  <si>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</si>
  <si>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</si>
  <si>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</si>
  <si>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</si>
  <si>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</si>
  <si>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</si>
  <si>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</si>
  <si>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</si>
  <si>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</si>
  <si>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</si>
  <si>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</si>
  <si>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</si>
  <si>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</si>
  <si>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</si>
  <si>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</si>
  <si>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</si>
  <si>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</si>
  <si>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</si>
  <si>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</si>
  <si>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</si>
  <si>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</si>
  <si>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</si>
  <si>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</si>
  <si>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</si>
  <si>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</si>
  <si>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</si>
  <si>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</si>
  <si>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</si>
  <si>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</si>
  <si>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</si>
  <si>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</si>
  <si>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</si>
  <si>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</si>
  <si>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</si>
  <si>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</si>
  <si>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</si>
  <si>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</si>
  <si>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</si>
  <si>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</si>
  <si>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</si>
  <si>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</si>
  <si>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</si>
  <si>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</si>
  <si>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</si>
  <si>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</si>
  <si>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</si>
  <si>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</si>
  <si>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</si>
  <si>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</si>
  <si>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</si>
  <si>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</si>
  <si>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</si>
  <si>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</si>
  <si>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</si>
  <si>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</si>
  <si>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</si>
  <si>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</si>
  <si>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</si>
  <si>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</si>
  <si>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</si>
  <si>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</si>
  <si>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</si>
  <si>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</si>
  <si>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</si>
  <si>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</si>
  <si>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</si>
  <si>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</si>
  <si>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</si>
  <si>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</si>
  <si>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</si>
  <si>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</si>
  <si>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</si>
  <si>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</si>
  <si>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</si>
  <si>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</si>
  <si>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</si>
  <si>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</si>
  <si>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</si>
  <si>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</si>
  <si>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</si>
  <si>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</si>
  <si>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</si>
  <si>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</si>
  <si>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</si>
  <si>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</si>
  <si>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</si>
  <si>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</si>
  <si>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</si>
  <si>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</si>
  <si>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</si>
  <si>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</si>
  <si>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</si>
  <si>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</si>
  <si>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</si>
  <si>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</si>
  <si>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</si>
  <si>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</si>
  <si>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</si>
  <si>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</si>
  <si>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</si>
  <si>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</si>
  <si>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</si>
  <si>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</si>
  <si>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</si>
  <si>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</si>
  <si>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</si>
  <si>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</si>
  <si>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</si>
  <si>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</si>
  <si>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</si>
  <si>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</si>
  <si>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</si>
  <si>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</si>
  <si>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</si>
  <si>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</si>
  <si>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</si>
  <si>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</si>
  <si>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</si>
  <si>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</si>
  <si>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</si>
  <si>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</si>
  <si>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</si>
  <si>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</si>
  <si>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</si>
  <si>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</si>
  <si>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</si>
  <si>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</si>
  <si>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</si>
  <si>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</si>
  <si>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</si>
  <si>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</si>
  <si>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</si>
  <si>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</si>
  <si>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</si>
  <si>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</si>
  <si>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</si>
  <si>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</si>
  <si>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</si>
  <si>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</si>
  <si>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</si>
  <si>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</si>
  <si>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</si>
  <si>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</si>
  <si>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</si>
  <si>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</si>
  <si>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</si>
  <si>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</si>
  <si>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</si>
  <si>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</si>
  <si>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</si>
  <si>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</si>
  <si>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</si>
  <si>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</si>
  <si>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</si>
  <si>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</si>
  <si>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</si>
  <si>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</si>
  <si>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</si>
  <si>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</si>
  <si>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</si>
  <si>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</si>
  <si>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</si>
  <si>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</si>
  <si>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</si>
  <si>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</si>
  <si>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</si>
  <si>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</si>
  <si>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</si>
  <si>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</si>
  <si>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</si>
  <si>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</si>
  <si>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</si>
  <si>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</si>
  <si>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</si>
  <si>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</si>
  <si>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</si>
  <si>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</si>
  <si>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</si>
  <si>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</si>
  <si>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</si>
  <si>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</si>
  <si>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</si>
  <si>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</si>
  <si>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</si>
  <si>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</si>
  <si>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</si>
  <si>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</si>
  <si>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</si>
  <si>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</si>
  <si>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</si>
  <si>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</si>
  <si>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</si>
  <si>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</si>
  <si>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</si>
  <si>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</si>
  <si>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</si>
  <si>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</si>
  <si>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</si>
  <si>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</si>
  <si>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</si>
  <si>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</si>
  <si>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</si>
  <si>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</si>
  <si>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</si>
  <si>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</si>
  <si>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</si>
  <si>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</si>
  <si>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</si>
  <si>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</si>
  <si>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</si>
  <si>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</si>
  <si>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</si>
  <si>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</si>
  <si>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</si>
  <si>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</si>
  <si>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</si>
  <si>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</si>
  <si>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</si>
  <si>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</si>
  <si>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</si>
  <si>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</si>
  <si>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</si>
  <si>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</si>
  <si>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</si>
  <si>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</si>
  <si>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</si>
  <si>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</si>
  <si>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</si>
  <si>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</si>
  <si>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</si>
  <si>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</si>
  <si>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</si>
  <si>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</si>
  <si>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</si>
  <si>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</si>
  <si>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</si>
  <si>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</si>
  <si>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</si>
  <si>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</si>
  <si>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</si>
  <si>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</si>
  <si>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</si>
  <si>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</si>
  <si>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</si>
  <si>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</si>
  <si>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</si>
  <si>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</si>
  <si>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</si>
  <si>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</si>
  <si>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</si>
  <si>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</si>
  <si>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</si>
  <si>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</si>
  <si>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</si>
  <si>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</si>
  <si>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</si>
  <si>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</si>
  <si>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</si>
  <si>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</si>
  <si>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</si>
  <si>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</si>
  <si>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</si>
  <si>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</si>
  <si>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</si>
  <si>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</si>
  <si>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</si>
  <si>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</si>
  <si>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</si>
  <si>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</si>
  <si>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</si>
  <si>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</si>
  <si>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</si>
  <si>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</si>
  <si>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</si>
  <si>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</si>
  <si>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</si>
  <si>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</si>
  <si>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</si>
  <si>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</si>
  <si>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</si>
  <si>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</si>
  <si>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</si>
  <si>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</si>
  <si>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</si>
  <si>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</si>
  <si>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</si>
  <si>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</si>
  <si>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</si>
  <si>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</si>
  <si>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</si>
  <si>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</si>
  <si>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</si>
  <si>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</si>
  <si>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</si>
  <si>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</si>
  <si>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</si>
  <si>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</si>
  <si>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</si>
  <si>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</si>
  <si>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</si>
  <si>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</si>
  <si>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</si>
  <si>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</si>
  <si>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</si>
  <si>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</si>
  <si>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</si>
  <si>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</si>
  <si>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</si>
  <si>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</si>
  <si>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</si>
  <si>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</si>
  <si>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</si>
  <si>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</si>
  <si>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</si>
  <si>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</si>
  <si>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</si>
  <si>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</si>
  <si>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</si>
  <si>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</si>
  <si>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</si>
  <si>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</si>
  <si>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</si>
  <si>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</si>
  <si>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</si>
  <si>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</si>
  <si>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</si>
  <si>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</si>
  <si>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</si>
  <si>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</si>
  <si>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</si>
  <si>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</si>
  <si>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</si>
  <si>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</si>
  <si>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</si>
  <si>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</si>
  <si>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</si>
  <si>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</si>
  <si>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</si>
  <si>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</si>
  <si>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</si>
  <si>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</si>
  <si>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</si>
  <si>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</si>
  <si>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</si>
  <si>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</si>
  <si>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</si>
  <si>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</si>
  <si>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</si>
  <si>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</si>
  <si>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</si>
  <si>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</si>
  <si>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</si>
  <si>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</si>
  <si>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</si>
  <si>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</si>
  <si>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</si>
  <si>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</si>
  <si>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</si>
  <si>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</si>
  <si>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</si>
  <si>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</si>
  <si>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</si>
  <si>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</si>
  <si>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</si>
  <si>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</si>
  <si>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</si>
  <si>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</si>
  <si>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</si>
  <si>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</si>
  <si>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</si>
  <si>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</si>
  <si>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</si>
  <si>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</si>
  <si>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</si>
  <si>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</si>
  <si>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</si>
  <si>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</si>
  <si>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</si>
  <si>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</si>
  <si>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</si>
  <si>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</si>
  <si>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</si>
  <si>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</si>
  <si>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</si>
  <si>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</si>
  <si>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</si>
  <si>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</si>
  <si>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</si>
  <si>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</si>
  <si>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</si>
  <si>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</si>
  <si>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</si>
  <si>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</si>
  <si>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</si>
  <si>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</si>
  <si>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</si>
  <si>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</si>
  <si>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</si>
  <si>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</si>
  <si>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</si>
  <si>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</si>
  <si>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</si>
  <si>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</si>
  <si>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</si>
  <si>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</si>
  <si>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</si>
  <si>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</si>
  <si>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</si>
  <si>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</si>
  <si>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</si>
  <si>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</si>
  <si>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</si>
  <si>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</si>
  <si>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</si>
  <si>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</si>
  <si>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</si>
  <si>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</si>
  <si>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</si>
  <si>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</si>
  <si>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</si>
  <si>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</si>
  <si>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</si>
  <si>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</si>
  <si>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</si>
  <si>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</si>
  <si>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</si>
  <si>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</si>
  <si>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</si>
  <si>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</si>
  <si>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</si>
  <si>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</si>
  <si>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</si>
  <si>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</si>
  <si>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</si>
  <si>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</si>
  <si>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</si>
  <si>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</si>
  <si>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</si>
  <si>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</si>
  <si>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</si>
  <si>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</si>
  <si>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</si>
  <si>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</si>
  <si>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</si>
  <si>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</si>
  <si>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</si>
  <si>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</si>
  <si>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</si>
  <si>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</si>
  <si>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</si>
  <si>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</si>
  <si>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</si>
  <si>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</si>
  <si>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</si>
  <si>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</si>
  <si>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</si>
  <si>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</si>
  <si>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</si>
  <si>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</si>
  <si>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</si>
  <si>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</si>
  <si>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</si>
  <si>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</si>
  <si>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</si>
  <si>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</si>
  <si>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</si>
  <si>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</si>
  <si>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</si>
  <si>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</si>
  <si>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</si>
  <si>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</si>
  <si>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</si>
  <si>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</si>
  <si>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</si>
  <si>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</si>
  <si>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</si>
  <si>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</si>
  <si>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</si>
  <si>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</si>
  <si>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</si>
  <si>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</si>
  <si>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</si>
  <si>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</si>
  <si>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</si>
  <si>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</si>
  <si>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</si>
  <si>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</si>
  <si>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</si>
  <si>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</si>
  <si>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</si>
  <si>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</si>
  <si>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</si>
  <si>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</si>
  <si>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</si>
  <si>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</si>
  <si>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</si>
  <si>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</si>
  <si>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</si>
  <si>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</si>
  <si>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</si>
  <si>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</si>
  <si>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</si>
  <si>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</si>
  <si>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</si>
  <si>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</si>
  <si>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</si>
  <si>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</si>
  <si>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</si>
  <si>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</si>
  <si>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</si>
  <si>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</si>
  <si>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</si>
  <si>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</si>
  <si>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</si>
  <si>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</si>
  <si>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</si>
  <si>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</si>
  <si>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</si>
  <si>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</si>
  <si>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</si>
  <si>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</si>
  <si>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</si>
  <si>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</si>
  <si>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</si>
  <si>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</si>
  <si>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</si>
  <si>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</si>
  <si>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</si>
  <si>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</si>
  <si>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</si>
  <si>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</si>
  <si>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</si>
  <si>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</si>
  <si>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</si>
  <si>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</si>
  <si>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</si>
  <si>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</si>
  <si>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</si>
  <si>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</si>
  <si>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</si>
  <si>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</si>
  <si>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</si>
  <si>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</si>
  <si>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</si>
  <si>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</si>
  <si>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</si>
  <si>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</si>
  <si>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</si>
  <si>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</si>
  <si>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</si>
  <si>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</si>
  <si>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</si>
  <si>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</si>
  <si>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</si>
  <si>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</si>
  <si>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</si>
  <si>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</si>
  <si>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</si>
  <si>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</si>
  <si>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</si>
  <si>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</si>
  <si>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</si>
  <si>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</si>
  <si>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</si>
  <si>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</si>
  <si>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</si>
  <si>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</si>
  <si>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</si>
  <si>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</si>
  <si>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</si>
  <si>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</si>
  <si>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</si>
  <si>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</si>
  <si>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</si>
  <si>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</si>
  <si>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</si>
  <si>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</si>
  <si>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</si>
  <si>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</si>
  <si>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</si>
  <si>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</si>
  <si>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</si>
  <si>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</si>
  <si>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</si>
  <si>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</si>
  <si>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</si>
  <si>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</si>
  <si>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</si>
  <si>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</si>
  <si>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</si>
  <si>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</si>
  <si>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</si>
  <si>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</si>
  <si>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</si>
  <si>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</si>
  <si>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</si>
  <si>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</si>
  <si>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</si>
  <si>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71631-11462-TH</t>
  </si>
  <si>
    <t>Brendin Bredee</t>
  </si>
  <si>
    <t>bbredeedu@flickr.com</t>
  </si>
  <si>
    <t>+44 (494) 148-6095</t>
  </si>
  <si>
    <t>2 Nancy Lane</t>
  </si>
  <si>
    <t>ALR-62963-723</t>
  </si>
  <si>
    <t>80463-43913-WZ</t>
  </si>
  <si>
    <t>Malynda Purbrick</t>
  </si>
  <si>
    <t>+353 (160) 183-4278</t>
  </si>
  <si>
    <t>9233 3rd Avenue</t>
  </si>
  <si>
    <t>67204-04870-LG</t>
  </si>
  <si>
    <t>Alf Housaman</t>
  </si>
  <si>
    <t>+1 (616) 511-3898</t>
  </si>
  <si>
    <t>8581 Mcguire Road</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</si>
  <si>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</si>
  <si>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</si>
  <si>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</si>
  <si>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</si>
  <si>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</si>
  <si>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</si>
  <si>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</si>
  <si>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</si>
  <si>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</si>
  <si>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</si>
  <si>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</si>
  <si>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</si>
  <si>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</si>
  <si>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</si>
  <si>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</si>
  <si>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</si>
  <si>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</si>
  <si>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</si>
  <si>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</si>
  <si>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55515-37571-RS</t>
  </si>
  <si>
    <t>Wain Stearley</t>
  </si>
  <si>
    <t>wstearleye1@census.gov</t>
  </si>
  <si>
    <t>+1 (336) 213-3687</t>
  </si>
  <si>
    <t>7 La Follette Road</t>
  </si>
  <si>
    <t>25598-77476-CB</t>
  </si>
  <si>
    <t>Diane-marie Wincer</t>
  </si>
  <si>
    <t>dwincere2@marriott.com</t>
  </si>
  <si>
    <t>+1 (915) 676-6367</t>
  </si>
  <si>
    <t>04 Stuart Way</t>
  </si>
  <si>
    <t>14888-85625-TM</t>
  </si>
  <si>
    <t>Perry Lyfield</t>
  </si>
  <si>
    <t>plyfielde3@baidu.com</t>
  </si>
  <si>
    <t>+1 (216) 614-9325</t>
  </si>
  <si>
    <t>1263 Thackeray Parkway</t>
  </si>
  <si>
    <t>92793-68332-NR</t>
  </si>
  <si>
    <t>Heall Perris</t>
  </si>
  <si>
    <t>hperrise4@studiopress.com</t>
  </si>
  <si>
    <t>+353 (954) 293-8675</t>
  </si>
  <si>
    <t>043 Bashford Point</t>
  </si>
  <si>
    <t>66458-91190-YC</t>
  </si>
  <si>
    <t>Marja Urion</t>
  </si>
  <si>
    <t>murione5@alexa.com</t>
  </si>
  <si>
    <t>+353 (715) 989-0283</t>
  </si>
  <si>
    <t>2 Sycamore Avenue</t>
  </si>
  <si>
    <t>64439-27325-LG</t>
  </si>
  <si>
    <t>Camellia Kid</t>
  </si>
  <si>
    <t>ckide6@narod.ru</t>
  </si>
  <si>
    <t>+353 (866) 707-2603</t>
  </si>
  <si>
    <t>37515 Wayridge Lane</t>
  </si>
  <si>
    <t>78570-76770-LB</t>
  </si>
  <si>
    <t>Carolann Beine</t>
  </si>
  <si>
    <t>cbeinee7@xinhuanet.com</t>
  </si>
  <si>
    <t>+1 (205) 468-0236</t>
  </si>
  <si>
    <t>81 West Plaza</t>
  </si>
  <si>
    <t>98661-69719-VI</t>
  </si>
  <si>
    <t>Celia Bakeup</t>
  </si>
  <si>
    <t>cbakeupe8@globo.com</t>
  </si>
  <si>
    <t>+1 (320) 375-8504</t>
  </si>
  <si>
    <t>73 Bellgrove Circle</t>
  </si>
  <si>
    <t>82990-92703-IX</t>
  </si>
  <si>
    <t>Nataniel Helkin</t>
  </si>
  <si>
    <t>nhelkine9@example.com</t>
  </si>
  <si>
    <t>9 Loftsgordon Pass</t>
  </si>
  <si>
    <t>49412-86877-VY</t>
  </si>
  <si>
    <t>Pippo Witherington</t>
  </si>
  <si>
    <t>pwitheringtonea@networkadvertising.org</t>
  </si>
  <si>
    <t>+1 (810) 202-8870</t>
  </si>
  <si>
    <t>63 School Crossing</t>
  </si>
  <si>
    <t>70879-00984-FJ</t>
  </si>
  <si>
    <t>Tildie Tilzey</t>
  </si>
  <si>
    <t>ttilzeyeb@hostgator.com</t>
  </si>
  <si>
    <t>+1 (314) 876-7205</t>
  </si>
  <si>
    <t>2812 Westend Hill</t>
  </si>
  <si>
    <t>53414-73391-CR</t>
  </si>
  <si>
    <t>Cindra Burling</t>
  </si>
  <si>
    <t>+1 (518) 562-5402</t>
  </si>
  <si>
    <t>5461 Anniversary Crossing</t>
  </si>
  <si>
    <t>43606-83072-OA</t>
  </si>
  <si>
    <t>Channa Belamy</t>
  </si>
  <si>
    <t>+1 (863) 303-5561</t>
  </si>
  <si>
    <t>14 American Ash Parkway</t>
  </si>
  <si>
    <t>84466-22864-CE</t>
  </si>
  <si>
    <t>Karl Imorts</t>
  </si>
  <si>
    <t>kimortsee@alexa.com</t>
  </si>
  <si>
    <t>+1 (321) 156-1160</t>
  </si>
  <si>
    <t>250 Elmside Junction</t>
  </si>
  <si>
    <t>44086-16292-EU</t>
  </si>
  <si>
    <t>Philippine Starte</t>
  </si>
  <si>
    <t>pstarteef@accuweather.com</t>
  </si>
  <si>
    <t>+1 (713) 329-2578</t>
  </si>
  <si>
    <t>2904 Monterey Plaza</t>
  </si>
  <si>
    <t>76499-89100-JQ</t>
  </si>
  <si>
    <t>Mag Armistead</t>
  </si>
  <si>
    <t>marmisteadeg@blogtalkradio.com</t>
  </si>
  <si>
    <t>+1 (504) 611-3400</t>
  </si>
  <si>
    <t>805 Kenwood Plaza</t>
  </si>
  <si>
    <t>15451-65859-BG</t>
  </si>
  <si>
    <t>Janela Lemerle</t>
  </si>
  <si>
    <t>jlemerleeh@ustream.tv</t>
  </si>
  <si>
    <t>+1 (405) 469-7785</t>
  </si>
  <si>
    <t>1 Myrtle Hill</t>
  </si>
  <si>
    <t>39582-35773-ZJ</t>
  </si>
  <si>
    <t>Vasili Upstone</t>
  </si>
  <si>
    <t>vupstoneei@google.pl</t>
  </si>
  <si>
    <t>+1 (785) 366-9983</t>
  </si>
  <si>
    <t>7 Dunning Trail</t>
  </si>
  <si>
    <t>66240-46962-IO</t>
  </si>
  <si>
    <t>Berty Beelby</t>
  </si>
  <si>
    <t>bbeelbyej@rediff.com</t>
  </si>
  <si>
    <t>+353 (537) 360-4393</t>
  </si>
  <si>
    <t>844 Sachs Avenue</t>
  </si>
  <si>
    <t>10637-45522-ID</t>
  </si>
  <si>
    <t>Erny Stenyng</t>
  </si>
  <si>
    <t>+1 (217) 450-8384</t>
  </si>
  <si>
    <t>8 Pond Parkway</t>
  </si>
  <si>
    <t>92599-58687-CS</t>
  </si>
  <si>
    <t>Edin Yantsurev</t>
  </si>
  <si>
    <t>+1 (856) 793-3491</t>
  </si>
  <si>
    <t>208 Main Park</t>
  </si>
  <si>
    <t>06058-48844-PI</t>
  </si>
  <si>
    <t>Webb Speechly</t>
  </si>
  <si>
    <t>wspeechlyem@amazon.com</t>
  </si>
  <si>
    <t>+1 (206) 440-5750</t>
  </si>
  <si>
    <t>5 Helena Center</t>
  </si>
  <si>
    <t>53631-24432-SY</t>
  </si>
  <si>
    <t>Irvine Phillpot</t>
  </si>
  <si>
    <t>iphillpoten@buzzfeed.com</t>
  </si>
  <si>
    <t>+44 (610) 826-3107</t>
  </si>
  <si>
    <t>07208 Eastlawn Drive</t>
  </si>
  <si>
    <t>18275-73980-KL</t>
  </si>
  <si>
    <t>Lem Pennacci</t>
  </si>
  <si>
    <t>lpennaccieo@statcounter.com</t>
  </si>
  <si>
    <t>+1 (254) 597-0519</t>
  </si>
  <si>
    <t>23 Kinsman Way</t>
  </si>
  <si>
    <t>23187-65750-HZ</t>
  </si>
  <si>
    <t>Starr Arpin</t>
  </si>
  <si>
    <t>sarpinep@moonfruit.com</t>
  </si>
  <si>
    <t>+1 (804) 588-4160</t>
  </si>
  <si>
    <t>12 Bobwhite Road</t>
  </si>
  <si>
    <t>22725-79522-GP</t>
  </si>
  <si>
    <t>Donny Fries</t>
  </si>
  <si>
    <t>dfrieseq@cargocollective.com</t>
  </si>
  <si>
    <t>+1 (419) 138-9171</t>
  </si>
  <si>
    <t>404 Granby Trail</t>
  </si>
  <si>
    <t>06279-72603-JE</t>
  </si>
  <si>
    <t>Rana Sharer</t>
  </si>
  <si>
    <t>rsharerer@flavors.me</t>
  </si>
  <si>
    <t>+1 (304) 632-1951</t>
  </si>
  <si>
    <t>0 Granby Parkway</t>
  </si>
  <si>
    <t>83543-79246-ON</t>
  </si>
  <si>
    <t>Nannie Naseby</t>
  </si>
  <si>
    <t>nnasebyes@umich.edu</t>
  </si>
  <si>
    <t>+1 (407) 225-7234</t>
  </si>
  <si>
    <t>84666 Melvin Street</t>
  </si>
  <si>
    <t>66794-66795-VW</t>
  </si>
  <si>
    <t>Rea Offell</t>
  </si>
  <si>
    <t>+1 (214) 171-1701</t>
  </si>
  <si>
    <t>3356 Ruskin Way</t>
  </si>
  <si>
    <t>95424-67020-AP</t>
  </si>
  <si>
    <t>Kris O'Cullen</t>
  </si>
  <si>
    <t>koculleneu@ca.gov</t>
  </si>
  <si>
    <t>+353 (284) 183-7528</t>
  </si>
  <si>
    <t>39 Chinook Crossing</t>
  </si>
  <si>
    <t>73017-69644-MS</t>
  </si>
  <si>
    <t>Timoteo Glisane</t>
  </si>
  <si>
    <t>+353 (316) 279-4429</t>
  </si>
  <si>
    <t>2 Coolidge Crossing</t>
  </si>
  <si>
    <t>59361-00606-CU</t>
  </si>
  <si>
    <t>Wyatan Cokly</t>
  </si>
  <si>
    <t>wcoklyew@acquirethisname.com</t>
  </si>
  <si>
    <t>+1 (614) 162-7928</t>
  </si>
  <si>
    <t>51 Browning Park</t>
  </si>
  <si>
    <t>67423-10113-LM</t>
  </si>
  <si>
    <t>Hildegarde Brangan</t>
  </si>
  <si>
    <t>hbranganex@woothemes.com</t>
  </si>
  <si>
    <t>5 Pleasure Junction</t>
  </si>
  <si>
    <t>48582-05061-RY</t>
  </si>
  <si>
    <t>Amii Gallyon</t>
  </si>
  <si>
    <t>agallyoney@engadget.com</t>
  </si>
  <si>
    <t>229 Spohn Center</t>
  </si>
  <si>
    <t>32031-49093-KE</t>
  </si>
  <si>
    <t>Birgit Domange</t>
  </si>
  <si>
    <t>bdomangeez@yahoo.co.jp</t>
  </si>
  <si>
    <t>5 Sherman Drive</t>
  </si>
  <si>
    <t>31715-98714-OO</t>
  </si>
  <si>
    <t>Killian Osler</t>
  </si>
  <si>
    <t>koslerf0@gmpg.org</t>
  </si>
  <si>
    <t>+1 (517) 647-5356</t>
  </si>
  <si>
    <t>81 Stuart Street</t>
  </si>
  <si>
    <t>73759-17258-KA</t>
  </si>
  <si>
    <t>Lora Dukes</t>
  </si>
  <si>
    <t>+353 (963) 987-6580</t>
  </si>
  <si>
    <t>4 Lakewood Gardens Lane</t>
  </si>
  <si>
    <t>64897-79178-MH</t>
  </si>
  <si>
    <t>Zack Pellett</t>
  </si>
  <si>
    <t>zpellettf2@dailymotion.com</t>
  </si>
  <si>
    <t>+1 (318) 218-5955</t>
  </si>
  <si>
    <t>0 Lukken Court</t>
  </si>
  <si>
    <t>73346-85564-JB</t>
  </si>
  <si>
    <t>Ilaire Sprakes</t>
  </si>
  <si>
    <t>isprakesf3@spiegel.de</t>
  </si>
  <si>
    <t>+1 (408) 319-9787</t>
  </si>
  <si>
    <t>1969 Lakeland Avenue</t>
  </si>
  <si>
    <t>07476-13102-NJ</t>
  </si>
  <si>
    <t>Heda Fromant</t>
  </si>
  <si>
    <t>hfromantf4@ucsd.edu</t>
  </si>
  <si>
    <t>+1 (610) 156-1700</t>
  </si>
  <si>
    <t>3341 Cascade Park</t>
  </si>
  <si>
    <t>87223-37422-SK</t>
  </si>
  <si>
    <t>Rufus Flear</t>
  </si>
  <si>
    <t>rflearf5@artisteer.com</t>
  </si>
  <si>
    <t>+44 (271) 881-4912</t>
  </si>
  <si>
    <t>30 Mayer Terrace</t>
  </si>
  <si>
    <t>57837-15577-YK</t>
  </si>
  <si>
    <t>Dom Milella</t>
  </si>
  <si>
    <t>+353 (361) 732-3444</t>
  </si>
  <si>
    <t>87 Cascade Crossing</t>
  </si>
  <si>
    <t>64247-71448-NK</t>
  </si>
  <si>
    <t>Almire MacAless</t>
  </si>
  <si>
    <t>+1 (410) 274-0692</t>
  </si>
  <si>
    <t>897 Del Mar Center</t>
  </si>
  <si>
    <t>73647-66148-VM</t>
  </si>
  <si>
    <t>Bette-ann Munden</t>
  </si>
  <si>
    <t>bmundenf8@elpais.com</t>
  </si>
  <si>
    <t>+1 (405) 290-3207</t>
  </si>
  <si>
    <t>465 Oxford Street</t>
  </si>
  <si>
    <t>10142-55267-YO</t>
  </si>
  <si>
    <t>Wilek Lightollers</t>
  </si>
  <si>
    <t>wlightollersf9@baidu.com</t>
  </si>
  <si>
    <t>+1 (646) 793-8756</t>
  </si>
  <si>
    <t>8 Sunnyside Lane</t>
  </si>
  <si>
    <t>92976-19453-DT</t>
  </si>
  <si>
    <t>Nick Brakespear</t>
  </si>
  <si>
    <t>nbrakespearfa@rediff.com</t>
  </si>
  <si>
    <t>+1 (973) 380-3976</t>
  </si>
  <si>
    <t>2 Jenna Hill</t>
  </si>
  <si>
    <t>89757-51438-HX</t>
  </si>
  <si>
    <t>Malynda Glawsop</t>
  </si>
  <si>
    <t>mglawsopfb@reverbnation.com</t>
  </si>
  <si>
    <t>+1 (203) 608-9937</t>
  </si>
  <si>
    <t>682 Express Court</t>
  </si>
  <si>
    <t>76192-13390-HZ</t>
  </si>
  <si>
    <t>Granville Alberts</t>
  </si>
  <si>
    <t>galbertsfc@etsy.com</t>
  </si>
  <si>
    <t>+44 (788) 686-0408</t>
  </si>
  <si>
    <t>0 Pierstorff Center</t>
  </si>
  <si>
    <t>02009-87294-SY</t>
  </si>
  <si>
    <t>Vasily Polglase</t>
  </si>
  <si>
    <t>vpolglasefd@about.me</t>
  </si>
  <si>
    <t>63 Maryland Trail</t>
  </si>
  <si>
    <t>82872-34456-LJ</t>
  </si>
  <si>
    <t>Madelaine Sharples</t>
  </si>
  <si>
    <t>+44 (572) 727-1868</t>
  </si>
  <si>
    <t>0 Mayfield Avenue</t>
  </si>
  <si>
    <t>13181-04387-LI</t>
  </si>
  <si>
    <t>Sigfrid Busch</t>
  </si>
  <si>
    <t>sbuschff@so-net.ne.jp</t>
  </si>
  <si>
    <t>+353 (953) 333-8754</t>
  </si>
  <si>
    <t>6666 Express Pass</t>
  </si>
  <si>
    <t>24845-36117-TI</t>
  </si>
  <si>
    <t>Cissiee Raisbeck</t>
  </si>
  <si>
    <t>craisbeckfg@webnode.com</t>
  </si>
  <si>
    <t>8026 Nobel Parkway</t>
  </si>
  <si>
    <t>30256-29772-KK</t>
  </si>
  <si>
    <t>Leslie Laughton</t>
  </si>
  <si>
    <t>+1 (321) 828-8078</t>
  </si>
  <si>
    <t>79 Acker Point</t>
  </si>
  <si>
    <t>86646-65810-TD</t>
  </si>
  <si>
    <t>Kenton Wetherick</t>
  </si>
  <si>
    <t>+1 (859) 628-7241</t>
  </si>
  <si>
    <t>6976 Knutson Lane</t>
  </si>
  <si>
    <t>59480-02795-IU</t>
  </si>
  <si>
    <t>Reamonn Aynold</t>
  </si>
  <si>
    <t>raynoldfj@ustream.tv</t>
  </si>
  <si>
    <t>+1 (414) 429-0919</t>
  </si>
  <si>
    <t>0380 Orin Road</t>
  </si>
  <si>
    <t>61809-87758-LJ</t>
  </si>
  <si>
    <t>Hatty Dovydenas</t>
  </si>
  <si>
    <t>+1 (281) 416-9557</t>
  </si>
  <si>
    <t>227 Huxley Hill</t>
  </si>
  <si>
    <t>77408-43873-RS</t>
  </si>
  <si>
    <t>Nathaniel Bloxland</t>
  </si>
  <si>
    <t>+353 (652) 208-7526</t>
  </si>
  <si>
    <t>04385 Tony Alley</t>
  </si>
  <si>
    <t>Daingean</t>
  </si>
  <si>
    <t>18366-65239-WF</t>
  </si>
  <si>
    <t>Brendan Grece</t>
  </si>
  <si>
    <t>bgrecefm@naver.com</t>
  </si>
  <si>
    <t>+44 (933) 508-3795</t>
  </si>
  <si>
    <t>5 Butterfield Plaza</t>
  </si>
  <si>
    <t>11107-57605-HS</t>
  </si>
  <si>
    <t>Steffie Maddrell</t>
  </si>
  <si>
    <t>smaddrellfn@123-reg.co.uk</t>
  </si>
  <si>
    <t>+1 (770) 714-7866</t>
  </si>
  <si>
    <t>39 Shasta Way</t>
  </si>
  <si>
    <t>72072-33025-SD</t>
  </si>
  <si>
    <t>Abbe Thys</t>
  </si>
  <si>
    <t>athysfo@cdc.gov</t>
  </si>
  <si>
    <t>+1 (865) 217-6208</t>
  </si>
  <si>
    <t>847 Sloan Parkway</t>
  </si>
  <si>
    <t>58118-22461-GC</t>
  </si>
  <si>
    <t>Jackquelin Chugg</t>
  </si>
  <si>
    <t>jchuggfp@about.me</t>
  </si>
  <si>
    <t>+1 (913) 466-8319</t>
  </si>
  <si>
    <t>973 Kings Hill</t>
  </si>
  <si>
    <t>90940-63327-DJ</t>
  </si>
  <si>
    <t>Audra Kelston</t>
  </si>
  <si>
    <t>akelstonfq@sakura.ne.jp</t>
  </si>
  <si>
    <t>+1 (954) 981-8804</t>
  </si>
  <si>
    <t>9522 Oak Valley Way</t>
  </si>
  <si>
    <t>64481-42546-II</t>
  </si>
  <si>
    <t>Elvina Angel</t>
  </si>
  <si>
    <t>+353 (921) 742-1111</t>
  </si>
  <si>
    <t>4 Hanson Parkway</t>
  </si>
  <si>
    <t>27536-28463-NJ</t>
  </si>
  <si>
    <t>Claiborne Mottram</t>
  </si>
  <si>
    <t>cmottramfs@harvard.edu</t>
  </si>
  <si>
    <t>+1 (512) 333-9861</t>
  </si>
  <si>
    <t>5 Monument Point</t>
  </si>
  <si>
    <t>66005-20240-MI</t>
  </si>
  <si>
    <t>Dilly Marrison</t>
  </si>
  <si>
    <t>dmarrisonft@geocities.jp</t>
  </si>
  <si>
    <t>+1 (216) 996-5932</t>
  </si>
  <si>
    <t>23 Hallows Plaza</t>
  </si>
  <si>
    <t>70140-82812-KD</t>
  </si>
  <si>
    <t>Donalt Sangwin</t>
  </si>
  <si>
    <t>dsangwinfu@weebly.com</t>
  </si>
  <si>
    <t>+1 (301) 879-4079</t>
  </si>
  <si>
    <t>47 Granby Junction</t>
  </si>
  <si>
    <t>91895-55605-LS</t>
  </si>
  <si>
    <t>Elizabet Aizikowitz</t>
  </si>
  <si>
    <t>eaizikowitzfv@virginia.edu</t>
  </si>
  <si>
    <t>+44 (148) 635-3706</t>
  </si>
  <si>
    <t>7835 Namekagon Alley</t>
  </si>
  <si>
    <t>43155-71724-XP</t>
  </si>
  <si>
    <t>Herbie Peppard</t>
  </si>
  <si>
    <t>2 International Lane</t>
  </si>
  <si>
    <t>32038-81174-JF</t>
  </si>
  <si>
    <t>Cornie Venour</t>
  </si>
  <si>
    <t>cvenourfx@ask.com</t>
  </si>
  <si>
    <t>+1 (318) 578-8039</t>
  </si>
  <si>
    <t>90 Commercial Pass</t>
  </si>
  <si>
    <t>59205-20324-NB</t>
  </si>
  <si>
    <t>Maggy Harby</t>
  </si>
  <si>
    <t>mharbyfy@163.com</t>
  </si>
  <si>
    <t>69 Jackson Junction</t>
  </si>
  <si>
    <t>99899-54612-NX</t>
  </si>
  <si>
    <t>Reggie Thickpenny</t>
  </si>
  <si>
    <t>rthickpennyfz@cafepress.com</t>
  </si>
  <si>
    <t>+1 (213) 234-9242</t>
  </si>
  <si>
    <t>791 School Center</t>
  </si>
  <si>
    <t>26248-84194-FI</t>
  </si>
  <si>
    <t>Phyllys Ormerod</t>
  </si>
  <si>
    <t>pormerodg0@redcross.org</t>
  </si>
  <si>
    <t>+1 (919) 491-2772</t>
  </si>
  <si>
    <t>04 Arrowood Court</t>
  </si>
  <si>
    <t>19485-98072-PS</t>
  </si>
  <si>
    <t>Don Flintiff</t>
  </si>
  <si>
    <t>dflintiffg1@e-recht24.de</t>
  </si>
  <si>
    <t>7 Helena Junction</t>
  </si>
  <si>
    <t>84493-71314-WX</t>
  </si>
  <si>
    <t>Tymon Zanetti</t>
  </si>
  <si>
    <t>tzanettig2@gravatar.com</t>
  </si>
  <si>
    <t>+353 (351) 897-2630</t>
  </si>
  <si>
    <t>561 Cherokee Trail</t>
  </si>
  <si>
    <t>09530-56210-WO</t>
  </si>
  <si>
    <t>Bili Follet</t>
  </si>
  <si>
    <t>bfolletg3@a8.net</t>
  </si>
  <si>
    <t>+353 (147) 609-3789</t>
  </si>
  <si>
    <t>91 Darwin Circle</t>
  </si>
  <si>
    <t>39789-43945-IV</t>
  </si>
  <si>
    <t>Reinaldos Kirtley</t>
  </si>
  <si>
    <t>rkirtleyg4@hatena.ne.jp</t>
  </si>
  <si>
    <t>+1 (626) 635-6367</t>
  </si>
  <si>
    <t>6356 Di Loreto Road</t>
  </si>
  <si>
    <t>38972-89678-ZM</t>
  </si>
  <si>
    <t>Carney Clemencet</t>
  </si>
  <si>
    <t>cclemencetg5@weather.com</t>
  </si>
  <si>
    <t>09240 Arkansas Point</t>
  </si>
  <si>
    <t>91465-84526-IJ</t>
  </si>
  <si>
    <t>Russell Donet</t>
  </si>
  <si>
    <t>rdonetg6@oakley.com</t>
  </si>
  <si>
    <t>+1 (804) 583-2067</t>
  </si>
  <si>
    <t>1 Petterle Terrace</t>
  </si>
  <si>
    <t>22832-98538-RB</t>
  </si>
  <si>
    <t>Sidney Gawen</t>
  </si>
  <si>
    <t>sgaweng7@creativecommons.org</t>
  </si>
  <si>
    <t>+1 (571) 317-3089</t>
  </si>
  <si>
    <t>9231 Stang Drive</t>
  </si>
  <si>
    <t>30844-91890-ZA</t>
  </si>
  <si>
    <t>Rickey Readie</t>
  </si>
  <si>
    <t>rreadieg8@guardian.co.uk</t>
  </si>
  <si>
    <t>+1 (775) 993-8273</t>
  </si>
  <si>
    <t>8 Everett Court</t>
  </si>
  <si>
    <t>64328-37891-JA</t>
  </si>
  <si>
    <t>Conchita Dietzler</t>
  </si>
  <si>
    <t>cdietzlerg9@goo.gl</t>
  </si>
  <si>
    <t>+353 (428) 656-7060</t>
  </si>
  <si>
    <t>1 Thierer Parkway</t>
  </si>
  <si>
    <t>88992-49081-AT</t>
  </si>
  <si>
    <t>Zilvia Claisse</t>
  </si>
  <si>
    <t>+1 (612) 477-9298</t>
  </si>
  <si>
    <t>529 Judy Circle</t>
  </si>
  <si>
    <t>10204-31464-SA</t>
  </si>
  <si>
    <t>Bar O' Mahony</t>
  </si>
  <si>
    <t>bogb@elpais.com</t>
  </si>
  <si>
    <t>478 Harper Junction</t>
  </si>
  <si>
    <t>75156-80911-YT</t>
  </si>
  <si>
    <t>Valenka Stansbury</t>
  </si>
  <si>
    <t>vstansburygc@unblog.fr</t>
  </si>
  <si>
    <t>+1 (915) 530-3435</t>
  </si>
  <si>
    <t>10283 Ramsey Hill</t>
  </si>
  <si>
    <t>53971-49906-PZ</t>
  </si>
  <si>
    <t>Daniel Heinonen</t>
  </si>
  <si>
    <t>dheinonengd@printfriendly.com</t>
  </si>
  <si>
    <t>715 Kropf Hill</t>
  </si>
  <si>
    <t>10728-17633-ST</t>
  </si>
  <si>
    <t>Jewelle Shenton</t>
  </si>
  <si>
    <t>jshentonge@google.com.hk</t>
  </si>
  <si>
    <t>+1 (650) 712-0135</t>
  </si>
  <si>
    <t>46367 Waubesa Hill</t>
  </si>
  <si>
    <t>13549-65017-VE</t>
  </si>
  <si>
    <t>Jennifer Wilkisson</t>
  </si>
  <si>
    <t>jwilkissongf@nba.com</t>
  </si>
  <si>
    <t>26051 Golf Course Road</t>
  </si>
  <si>
    <t>87688-42420-TO</t>
  </si>
  <si>
    <t>Kylie Mowat</t>
  </si>
  <si>
    <t>+1 (206) 275-3973</t>
  </si>
  <si>
    <t>06512 Shopko Court</t>
  </si>
  <si>
    <t>05325-97750-WP</t>
  </si>
  <si>
    <t>Cody Verissimo</t>
  </si>
  <si>
    <t>cverissimogh@theglobeandmail.com</t>
  </si>
  <si>
    <t>18 Bluestem Avenue</t>
  </si>
  <si>
    <t>51901-35210-UI</t>
  </si>
  <si>
    <t>Gabriel Starcks</t>
  </si>
  <si>
    <t>gstarcksgi@abc.net.au</t>
  </si>
  <si>
    <t>+1 (423) 903-3146</t>
  </si>
  <si>
    <t>5 Northland Alley</t>
  </si>
  <si>
    <t>62483-50867-OM</t>
  </si>
  <si>
    <t>Darby Dummer</t>
  </si>
  <si>
    <t>6664 Huxley Place</t>
  </si>
  <si>
    <t>92753-50029-SD</t>
  </si>
  <si>
    <t>Kienan Scholard</t>
  </si>
  <si>
    <t>kscholardgk@sbwire.com</t>
  </si>
  <si>
    <t>+1 (614) 199-9032</t>
  </si>
  <si>
    <t>47910 Longview Place</t>
  </si>
  <si>
    <t>53809-98498-SN</t>
  </si>
  <si>
    <t>Bo Kindley</t>
  </si>
  <si>
    <t>bkindleygl@wikimedia.org</t>
  </si>
  <si>
    <t>+1 (650) 799-2315</t>
  </si>
  <si>
    <t>2 Village Plaza</t>
  </si>
  <si>
    <t>66308-13503-KD</t>
  </si>
  <si>
    <t>Krissie Hammett</t>
  </si>
  <si>
    <t>khammettgm@dmoz.org</t>
  </si>
  <si>
    <t>+1 (415) 825-4799</t>
  </si>
  <si>
    <t>798 Grover Lane</t>
  </si>
  <si>
    <t>82458-87830-JE</t>
  </si>
  <si>
    <t>Alisha Hulburt</t>
  </si>
  <si>
    <t>ahulburtgn@fda.gov</t>
  </si>
  <si>
    <t>7997 Artisan Crossing</t>
  </si>
  <si>
    <t>41611-34336-WT</t>
  </si>
  <si>
    <t>Peyter Lauritzen</t>
  </si>
  <si>
    <t>plauritzengo@photobucket.com</t>
  </si>
  <si>
    <t>+1 (215) 308-0788</t>
  </si>
  <si>
    <t>833 Monument Circle</t>
  </si>
  <si>
    <t>70089-27418-UJ</t>
  </si>
  <si>
    <t>Aurelia Burgwin</t>
  </si>
  <si>
    <t>aburgwingp@redcross.org</t>
  </si>
  <si>
    <t>+1 (314) 407-3962</t>
  </si>
  <si>
    <t>0 Amoth Alley</t>
  </si>
  <si>
    <t>99978-56910-BN</t>
  </si>
  <si>
    <t>Emalee Rolin</t>
  </si>
  <si>
    <t>erolingq@google.fr</t>
  </si>
  <si>
    <t>+1 (419) 597-8743</t>
  </si>
  <si>
    <t>2 Merry Center</t>
  </si>
  <si>
    <t>09668-23340-IC</t>
  </si>
  <si>
    <t>Donavon Fowle</t>
  </si>
  <si>
    <t>dfowlegr@epa.gov</t>
  </si>
  <si>
    <t>1 Mockingbird Trail</t>
  </si>
  <si>
    <t>39457-62611-YK</t>
  </si>
  <si>
    <t>Jorge Bettison</t>
  </si>
  <si>
    <t>+353 (782) 457-9198</t>
  </si>
  <si>
    <t>3336 Lien Plaza</t>
  </si>
  <si>
    <t>90985-89807-RW</t>
  </si>
  <si>
    <t>Wang Powlesland</t>
  </si>
  <si>
    <t>wpowleslandgt@soundcloud.com</t>
  </si>
  <si>
    <t>+1 (412) 453-4798</t>
  </si>
  <si>
    <t>2 Novick Junction</t>
  </si>
  <si>
    <t>73171-33001-FC</t>
  </si>
  <si>
    <t>Brendin Peattie</t>
  </si>
  <si>
    <t>bpeattiegu@imgur.com</t>
  </si>
  <si>
    <t>+1 (954) 385-1889</t>
  </si>
  <si>
    <t>4135 Burrows Court</t>
  </si>
  <si>
    <t>17816-67941-ZS</t>
  </si>
  <si>
    <t>Laurence Ellingham</t>
  </si>
  <si>
    <t>lellinghamgv@sciencedaily.com</t>
  </si>
  <si>
    <t>+1 (318) 670-8027</t>
  </si>
  <si>
    <t>4286 Kingsford Crossing</t>
  </si>
  <si>
    <t>90816-65619-LM</t>
  </si>
  <si>
    <t>Billy Neiland</t>
  </si>
  <si>
    <t>02971 Alpine Court</t>
  </si>
  <si>
    <t>69761-61146-KD</t>
  </si>
  <si>
    <t>Ancell Fendt</t>
  </si>
  <si>
    <t>afendtgx@forbes.com</t>
  </si>
  <si>
    <t>+1 (414) 811-7606</t>
  </si>
  <si>
    <t>6 Rutledge Trail</t>
  </si>
  <si>
    <t>24040-20817-QB</t>
  </si>
  <si>
    <t>Angelia Cleyburn</t>
  </si>
  <si>
    <t>acleyburngy@lycos.com</t>
  </si>
  <si>
    <t>+1 (754) 355-3802</t>
  </si>
  <si>
    <t>45127 Melvin Avenue</t>
  </si>
  <si>
    <t>19524-21432-XP</t>
  </si>
  <si>
    <t>Temple Castiglione</t>
  </si>
  <si>
    <t>tcastiglionegz@xing.com</t>
  </si>
  <si>
    <t>+1 (318) 820-6128</t>
  </si>
  <si>
    <t>0915 Novick Avenue</t>
  </si>
  <si>
    <t>14398-43114-RV</t>
  </si>
  <si>
    <t>Betti Lacasa</t>
  </si>
  <si>
    <t>+353 (930) 704-1778</t>
  </si>
  <si>
    <t>4 Lindbergh Trail</t>
  </si>
  <si>
    <t>41486-52502-QQ</t>
  </si>
  <si>
    <t>Gunilla Lynch</t>
  </si>
  <si>
    <t>+1 (916) 626-5223</t>
  </si>
  <si>
    <t>9945 Eagan Circle</t>
  </si>
  <si>
    <t>62762-19458-UY</t>
  </si>
  <si>
    <t>Vita Pummery</t>
  </si>
  <si>
    <t>+1 (615) 549-8774</t>
  </si>
  <si>
    <t>999 Sachtjen Avenue</t>
  </si>
  <si>
    <t>20236-64364-QL</t>
  </si>
  <si>
    <t>Shay Couronne</t>
  </si>
  <si>
    <t>scouronneh3@mozilla.org</t>
  </si>
  <si>
    <t>+1 (701) 894-8081</t>
  </si>
  <si>
    <t>67 David Lane</t>
  </si>
  <si>
    <t>29102-40100-TZ</t>
  </si>
  <si>
    <t>Linus Flippelli</t>
  </si>
  <si>
    <t>lflippellih4@github.io</t>
  </si>
  <si>
    <t>+44 (200) 860-6521</t>
  </si>
  <si>
    <t>3657 International Terrace</t>
  </si>
  <si>
    <t>09171-42203-EB</t>
  </si>
  <si>
    <t>Rachelle Elizabeth</t>
  </si>
  <si>
    <t>relizabethh5@live.com</t>
  </si>
  <si>
    <t>+1 (918) 203-3263</t>
  </si>
  <si>
    <t>2668 Dixon Plaza</t>
  </si>
  <si>
    <t>29060-75856-UI</t>
  </si>
  <si>
    <t>Innis Renhard</t>
  </si>
  <si>
    <t>irenhardh6@i2i.jp</t>
  </si>
  <si>
    <t>+1 (646) 225-6560</t>
  </si>
  <si>
    <t>73184 Fieldstone Junction</t>
  </si>
  <si>
    <t>17088-16989-PL</t>
  </si>
  <si>
    <t>Winne Roche</t>
  </si>
  <si>
    <t>wrocheh7@xinhuanet.com</t>
  </si>
  <si>
    <t>+1 (317) 439-5584</t>
  </si>
  <si>
    <t>378 Scofield Place</t>
  </si>
  <si>
    <t>94022-69223-DP</t>
  </si>
  <si>
    <t>Josy Bus</t>
  </si>
  <si>
    <t>jbush8@guardian.co.uk</t>
  </si>
  <si>
    <t>+353 (439) 947-1816</t>
  </si>
  <si>
    <t>548 Melvin Pass</t>
  </si>
  <si>
    <t>13324-78688-MI</t>
  </si>
  <si>
    <t>Cordy Odgaard</t>
  </si>
  <si>
    <t>codgaardh9@nsw.gov.au</t>
  </si>
  <si>
    <t>+1 (503) 203-1484</t>
  </si>
  <si>
    <t>5 Florence Court</t>
  </si>
  <si>
    <t>73799-04749-BM</t>
  </si>
  <si>
    <t>Bertine Byrd</t>
  </si>
  <si>
    <t>bbyrdha@4shared.com</t>
  </si>
  <si>
    <t>3482 Morning Circle</t>
  </si>
  <si>
    <t>01927-46702-YT</t>
  </si>
  <si>
    <t>Nelie Garnson</t>
  </si>
  <si>
    <t>+44 (141) 640-7113</t>
  </si>
  <si>
    <t>821 Annamark Park</t>
  </si>
  <si>
    <t>80467-17137-TO</t>
  </si>
  <si>
    <t>Dianne Chardin</t>
  </si>
  <si>
    <t>dchardinhc@nhs.uk</t>
  </si>
  <si>
    <t>6495 Warrior Point</t>
  </si>
  <si>
    <t>14640-87215-BK</t>
  </si>
  <si>
    <t>Hailee Radbone</t>
  </si>
  <si>
    <t>hradbonehd@newsvine.com</t>
  </si>
  <si>
    <t>+1 (415) 968-9559</t>
  </si>
  <si>
    <t>265 Maple Parkway</t>
  </si>
  <si>
    <t>94447-35885-HK</t>
  </si>
  <si>
    <t>Wallis Bernth</t>
  </si>
  <si>
    <t>wbernthhe@miitbeian.gov.cn</t>
  </si>
  <si>
    <t>+1 (412) 597-3861</t>
  </si>
  <si>
    <t>5 Ramsey Plaza</t>
  </si>
  <si>
    <t>71034-49694-CS</t>
  </si>
  <si>
    <t>Byron Acarson</t>
  </si>
  <si>
    <t>bacarsonhf@cnn.com</t>
  </si>
  <si>
    <t>+1 (713) 418-6385</t>
  </si>
  <si>
    <t>0 Bay Center</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</si>
  <si>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</si>
  <si>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</si>
  <si>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</si>
  <si>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</si>
  <si>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</si>
  <si>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</si>
  <si>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</si>
  <si>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</si>
  <si>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</si>
  <si>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</si>
  <si>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</si>
  <si>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</si>
  <si>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</si>
  <si>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</si>
  <si>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</si>
  <si>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</si>
  <si>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</si>
  <si>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</si>
  <si>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</si>
  <si>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</si>
  <si>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96116-24737-LV</t>
  </si>
  <si>
    <t>Marjorie Yoxen</t>
  </si>
  <si>
    <t>myoxenhk@google.com</t>
  </si>
  <si>
    <t>+1 (213) 241-8051</t>
  </si>
  <si>
    <t>84 Oak Valley Drive</t>
  </si>
  <si>
    <t>18684-73088-YL</t>
  </si>
  <si>
    <t>Gaspar McGavin</t>
  </si>
  <si>
    <t>gmcgavinhl@histats.com</t>
  </si>
  <si>
    <t>+1 (570) 745-7589</t>
  </si>
  <si>
    <t>573 Anhalt Park</t>
  </si>
  <si>
    <t>74671-55639-TU</t>
  </si>
  <si>
    <t>Lindy Uttermare</t>
  </si>
  <si>
    <t>luttermarehm@engadget.com</t>
  </si>
  <si>
    <t>+1 (817) 793-6871</t>
  </si>
  <si>
    <t>77 Lake View Road</t>
  </si>
  <si>
    <t>17488-65879-XL</t>
  </si>
  <si>
    <t>Eal D'Ambrogio</t>
  </si>
  <si>
    <t>edambrogiohn@techcrunch.com</t>
  </si>
  <si>
    <t>+1 (816) 196-1729</t>
  </si>
  <si>
    <t>32 Darwin Court</t>
  </si>
  <si>
    <t>46431-09298-OU</t>
  </si>
  <si>
    <t>Carolee Winchcombe</t>
  </si>
  <si>
    <t>cwinchcombeho@jiathis.com</t>
  </si>
  <si>
    <t>+1 (501) 772-4397</t>
  </si>
  <si>
    <t>687 Bluestem Point</t>
  </si>
  <si>
    <t>60378-26473-FE</t>
  </si>
  <si>
    <t>Benedikta Paumier</t>
  </si>
  <si>
    <t>bpaumierhp@umn.edu</t>
  </si>
  <si>
    <t>+353 (777) 856-8236</t>
  </si>
  <si>
    <t>319 Carioca Alley</t>
  </si>
  <si>
    <t>Ballisodare</t>
  </si>
  <si>
    <t>34927-68586-ZV</t>
  </si>
  <si>
    <t>Neville Piatto</t>
  </si>
  <si>
    <t>+353 (573) 561-9754</t>
  </si>
  <si>
    <t>118 Vermont Junction</t>
  </si>
  <si>
    <t>29051-27555-GD</t>
  </si>
  <si>
    <t>Jeno Capey</t>
  </si>
  <si>
    <t>jcapeyhr@bravesites.com</t>
  </si>
  <si>
    <t>+1 (814) 974-7878</t>
  </si>
  <si>
    <t>9 Evergreen Circle</t>
  </si>
  <si>
    <t>05503-73375-RU</t>
  </si>
  <si>
    <t>Carmella Bruffell</t>
  </si>
  <si>
    <t>+44 (138) 190-7521</t>
  </si>
  <si>
    <t>996 Meadow Valley Point</t>
  </si>
  <si>
    <t>64918-67725-MN</t>
  </si>
  <si>
    <t>Yardley Basill</t>
  </si>
  <si>
    <t>ybasillht@theguardian.com</t>
  </si>
  <si>
    <t>+1 (412) 297-2806</t>
  </si>
  <si>
    <t>10675 Loomis Place</t>
  </si>
  <si>
    <t>85634-61759-ND</t>
  </si>
  <si>
    <t>Maggy Baistow</t>
  </si>
  <si>
    <t>mbaistowhu@i2i.jp</t>
  </si>
  <si>
    <t>+44 (876) 508-3376</t>
  </si>
  <si>
    <t>9531 Dexter Drive</t>
  </si>
  <si>
    <t>Ford</t>
  </si>
  <si>
    <t>GL54</t>
  </si>
  <si>
    <t>40180-22940-QB</t>
  </si>
  <si>
    <t>Courtney Pallant</t>
  </si>
  <si>
    <t>cpallanthv@typepad.com</t>
  </si>
  <si>
    <t>117 American Ash Crossing</t>
  </si>
  <si>
    <t>34666-76738-SQ</t>
  </si>
  <si>
    <t>Marne Mingey</t>
  </si>
  <si>
    <t>+1 (786) 445-8879</t>
  </si>
  <si>
    <t>7 South Parkway</t>
  </si>
  <si>
    <t>98536-88616-FF</t>
  </si>
  <si>
    <t>Denny O' Ronan</t>
  </si>
  <si>
    <t>dohx@redcross.org</t>
  </si>
  <si>
    <t>+1 (325) 276-3690</t>
  </si>
  <si>
    <t>92 Kingsford Court</t>
  </si>
  <si>
    <t>55621-06130-SA</t>
  </si>
  <si>
    <t>Dottie Rallin</t>
  </si>
  <si>
    <t>drallinhy@howstuffworks.com</t>
  </si>
  <si>
    <t>+1 (518) 981-1531</t>
  </si>
  <si>
    <t>13617 Harbort Lane</t>
  </si>
  <si>
    <t>45666-86771-EH</t>
  </si>
  <si>
    <t>Ardith Chill</t>
  </si>
  <si>
    <t>achillhz@epa.gov</t>
  </si>
  <si>
    <t>+44 (411) 344-1320</t>
  </si>
  <si>
    <t>677 Bartillon Avenue</t>
  </si>
  <si>
    <t>52143-35672-JF</t>
  </si>
  <si>
    <t>Tuckie Mathonnet</t>
  </si>
  <si>
    <t>tmathonneti0@google.co.jp</t>
  </si>
  <si>
    <t>+1 (614) 781-0396</t>
  </si>
  <si>
    <t>407 Roth Circle</t>
  </si>
  <si>
    <t>24689-69376-XX</t>
  </si>
  <si>
    <t>Charmane Denys</t>
  </si>
  <si>
    <t>cdenysi1@is.gd</t>
  </si>
  <si>
    <t>+44 (341) 297-2539</t>
  </si>
  <si>
    <t>480 Shopko Street</t>
  </si>
  <si>
    <t>71891-51101-VQ</t>
  </si>
  <si>
    <t>Cecily Stebbings</t>
  </si>
  <si>
    <t>cstebbingsi2@drupal.org</t>
  </si>
  <si>
    <t>+1 (951) 986-4062</t>
  </si>
  <si>
    <t>6 Green Ridge Drive</t>
  </si>
  <si>
    <t>71749-05400-CN</t>
  </si>
  <si>
    <t>Giana Tonnesen</t>
  </si>
  <si>
    <t>+1 (202) 931-2413</t>
  </si>
  <si>
    <t>041 Lighthouse Bay Center</t>
  </si>
  <si>
    <t>64845-00270-NO</t>
  </si>
  <si>
    <t>Rhetta Zywicki</t>
  </si>
  <si>
    <t>rzywickii4@ifeng.com</t>
  </si>
  <si>
    <t>18 Ruskin Plaza</t>
  </si>
  <si>
    <t>29851-36402-UX</t>
  </si>
  <si>
    <t>Almeria Burgett</t>
  </si>
  <si>
    <t>aburgetti5@moonfruit.com</t>
  </si>
  <si>
    <t>+1 (419) 372-4746</t>
  </si>
  <si>
    <t>50879 Reindahl Road</t>
  </si>
  <si>
    <t>12190-25421-WM</t>
  </si>
  <si>
    <t>Marvin Malloy</t>
  </si>
  <si>
    <t>mmalloyi6@seattletimes.com</t>
  </si>
  <si>
    <t>+1 (202) 284-7115</t>
  </si>
  <si>
    <t>2 Ohio Drive</t>
  </si>
  <si>
    <t>52316-30571-GD</t>
  </si>
  <si>
    <t>Maxim McParland</t>
  </si>
  <si>
    <t>mmcparlandi7@w3.org</t>
  </si>
  <si>
    <t>17 Valley Edge Terrace</t>
  </si>
  <si>
    <t>23243-92649-RY</t>
  </si>
  <si>
    <t>Sylas Jennaroy</t>
  </si>
  <si>
    <t>sjennaroyi8@purevolume.com</t>
  </si>
  <si>
    <t>22 South Court</t>
  </si>
  <si>
    <t>39528-19971-OR</t>
  </si>
  <si>
    <t>Wren Place</t>
  </si>
  <si>
    <t>wplacei9@wsj.com</t>
  </si>
  <si>
    <t>+1 (408) 106-8863</t>
  </si>
  <si>
    <t>9 Artisan Avenue</t>
  </si>
  <si>
    <t>10248-53779-DT</t>
  </si>
  <si>
    <t>Hewitt Jarret</t>
  </si>
  <si>
    <t>88563 Veith Circle</t>
  </si>
  <si>
    <t>93417-12322-YB</t>
  </si>
  <si>
    <t>Dollie Gadsden</t>
  </si>
  <si>
    <t>dgadsdenib@google.com.hk</t>
  </si>
  <si>
    <t>+353 (847) 447-7835</t>
  </si>
  <si>
    <t>70 Ludington Terrace</t>
  </si>
  <si>
    <t>56891-86662-UY</t>
  </si>
  <si>
    <t>Val Wakelin</t>
  </si>
  <si>
    <t>vwakelinic@unesco.org</t>
  </si>
  <si>
    <t>+1 (517) 163-7746</t>
  </si>
  <si>
    <t>2003 Muir Lane</t>
  </si>
  <si>
    <t>40414-26467-VE</t>
  </si>
  <si>
    <t>Annie Campsall</t>
  </si>
  <si>
    <t>acampsallid@zimbio.com</t>
  </si>
  <si>
    <t>+1 (713) 339-5547</t>
  </si>
  <si>
    <t>52003 Burning Wood Plaza</t>
  </si>
  <si>
    <t>87858-83734-RK</t>
  </si>
  <si>
    <t>Shermy Moseby</t>
  </si>
  <si>
    <t>smosebyie@stanford.edu</t>
  </si>
  <si>
    <t>463 Mandrake Terrace</t>
  </si>
  <si>
    <t>46818-20198-GB</t>
  </si>
  <si>
    <t>Corrie Wass</t>
  </si>
  <si>
    <t>cwassif@prweb.com</t>
  </si>
  <si>
    <t>9978 Monterey Crossing</t>
  </si>
  <si>
    <t>29808-89098-XD</t>
  </si>
  <si>
    <t>Ira Sjostrom</t>
  </si>
  <si>
    <t>isjostromig@pbs.org</t>
  </si>
  <si>
    <t>+1 (814) 359-4610</t>
  </si>
  <si>
    <t>68502 Stoughton Court</t>
  </si>
  <si>
    <t>71845-97930-ME</t>
  </si>
  <si>
    <t>Helli Load</t>
  </si>
  <si>
    <t>hloadih@weibo.com</t>
  </si>
  <si>
    <t>+1 (601) 387-9366</t>
  </si>
  <si>
    <t>7062 Hollow Ridge Alley</t>
  </si>
  <si>
    <t>78786-77449-RQ</t>
  </si>
  <si>
    <t>Jermaine Branchett</t>
  </si>
  <si>
    <t>jbranchettii@bravesites.com</t>
  </si>
  <si>
    <t>+1 (806) 376-6144</t>
  </si>
  <si>
    <t>55287 Atwood Alley</t>
  </si>
  <si>
    <t>27878-42224-QF</t>
  </si>
  <si>
    <t>Nissie Rudland</t>
  </si>
  <si>
    <t>nrudlandij@blogs.com</t>
  </si>
  <si>
    <t>+353 (445) 224-6111</t>
  </si>
  <si>
    <t>60371 Doe Crossing Place</t>
  </si>
  <si>
    <t>32743-78448-KT</t>
  </si>
  <si>
    <t>Janella Millett</t>
  </si>
  <si>
    <t>jmillettik@addtoany.com</t>
  </si>
  <si>
    <t>+1 (919) 302-3228</t>
  </si>
  <si>
    <t>3 Novick Alley</t>
  </si>
  <si>
    <t>25331-13794-SB</t>
  </si>
  <si>
    <t>Ferdie Tourry</t>
  </si>
  <si>
    <t>ftourryil@google.de</t>
  </si>
  <si>
    <t>+1 (843) 243-1686</t>
  </si>
  <si>
    <t>9422 Forest Dale Circle</t>
  </si>
  <si>
    <t>55864-37682-GQ</t>
  </si>
  <si>
    <t>Cecil Weatherall</t>
  </si>
  <si>
    <t>cweatherallim@toplist.cz</t>
  </si>
  <si>
    <t>+1 (315) 335-0182</t>
  </si>
  <si>
    <t>218 5th Plaza</t>
  </si>
  <si>
    <t>97005-25609-CQ</t>
  </si>
  <si>
    <t>Gale Heindrick</t>
  </si>
  <si>
    <t>gheindrickin@usda.gov</t>
  </si>
  <si>
    <t>+1 (229) 111-7292</t>
  </si>
  <si>
    <t>37 Schiller Place</t>
  </si>
  <si>
    <t>94058-95794-IJ</t>
  </si>
  <si>
    <t>Layne Imason</t>
  </si>
  <si>
    <t>limasonio@discuz.net</t>
  </si>
  <si>
    <t>9 Village Green Parkway</t>
  </si>
  <si>
    <t>40214-03678-GU</t>
  </si>
  <si>
    <t>Hazel Saill</t>
  </si>
  <si>
    <t>hsaillip@odnoklassniki.ru</t>
  </si>
  <si>
    <t>+1 (913) 968-8024</t>
  </si>
  <si>
    <t>3186 Bay Lane</t>
  </si>
  <si>
    <t>04921-85445-SL</t>
  </si>
  <si>
    <t>Hermann Larvor</t>
  </si>
  <si>
    <t>hlarvoriq@last.fm</t>
  </si>
  <si>
    <t>+1 (941) 779-2195</t>
  </si>
  <si>
    <t>65129 Becker Drive</t>
  </si>
  <si>
    <t>53386-94266-LJ</t>
  </si>
  <si>
    <t>Terri Lyford</t>
  </si>
  <si>
    <t>+1 (610) 942-2790</t>
  </si>
  <si>
    <t>00 Buell Avenue</t>
  </si>
  <si>
    <t>49480-85909-DG</t>
  </si>
  <si>
    <t>Gabey Cogan</t>
  </si>
  <si>
    <t>+1 (757) 101-9459</t>
  </si>
  <si>
    <t>05001 Continental Crossing</t>
  </si>
  <si>
    <t>18293-78136-MN</t>
  </si>
  <si>
    <t>Charin Penwarden</t>
  </si>
  <si>
    <t>cpenwardenit@mlb.com</t>
  </si>
  <si>
    <t>+353 (765) 345-5590</t>
  </si>
  <si>
    <t>1 Nobel Terrace</t>
  </si>
  <si>
    <t>84641-67384-TD</t>
  </si>
  <si>
    <t>Milty Middis</t>
  </si>
  <si>
    <t>mmiddisiu@dmoz.org</t>
  </si>
  <si>
    <t>+1 (316) 736-9645</t>
  </si>
  <si>
    <t>8 Schiller Point</t>
  </si>
  <si>
    <t>72320-29738-EB</t>
  </si>
  <si>
    <t>Adrianne Vairow</t>
  </si>
  <si>
    <t>avairowiv@studiopress.com</t>
  </si>
  <si>
    <t>+44 (236) 517-2586</t>
  </si>
  <si>
    <t>73486 Cardinal Terrace</t>
  </si>
  <si>
    <t>47355-97488-XS</t>
  </si>
  <si>
    <t>Anjanette Goldie</t>
  </si>
  <si>
    <t>agoldieiw@goo.gl</t>
  </si>
  <si>
    <t>3729 Susan Drive</t>
  </si>
  <si>
    <t>63499-24884-PP</t>
  </si>
  <si>
    <t>Nicky Ayris</t>
  </si>
  <si>
    <t>nayrisix@t-online.de</t>
  </si>
  <si>
    <t>+44 (627) 552-5656</t>
  </si>
  <si>
    <t>7 Reinke Circle</t>
  </si>
  <si>
    <t>39193-51770-FM</t>
  </si>
  <si>
    <t>Laryssa Benediktovich</t>
  </si>
  <si>
    <t>lbenediktovichiy@wunderground.com</t>
  </si>
  <si>
    <t>+1 (904) 330-1211</t>
  </si>
  <si>
    <t>5 Prairieview Drive</t>
  </si>
  <si>
    <t>61323-91967-GG</t>
  </si>
  <si>
    <t>Theo Jacobovitz</t>
  </si>
  <si>
    <t>tjacobovitziz@cbc.ca</t>
  </si>
  <si>
    <t>+1 (713) 642-2082</t>
  </si>
  <si>
    <t>21597 Bonner Pass</t>
  </si>
  <si>
    <t>90123-01967-KS</t>
  </si>
  <si>
    <t>Becca Ableson</t>
  </si>
  <si>
    <t>+1 (971) 254-5295</t>
  </si>
  <si>
    <t>69493 Hanson Place</t>
  </si>
  <si>
    <t>15958-25089-OS</t>
  </si>
  <si>
    <t>Jeno Druitt</t>
  </si>
  <si>
    <t>jdruittj1@feedburner.com</t>
  </si>
  <si>
    <t>+1 (650) 693-6904</t>
  </si>
  <si>
    <t>1726 1st Drive</t>
  </si>
  <si>
    <t>98430-37820-UV</t>
  </si>
  <si>
    <t>Deonne Shortall</t>
  </si>
  <si>
    <t>dshortallj2@wikipedia.org</t>
  </si>
  <si>
    <t>+1 (714) 917-8665</t>
  </si>
  <si>
    <t>0 Kropf Lane</t>
  </si>
  <si>
    <t>21798-04171-XC</t>
  </si>
  <si>
    <t>Wilton Cottier</t>
  </si>
  <si>
    <t>wcottierj3@cafepress.com</t>
  </si>
  <si>
    <t>+1 (408) 261-7902</t>
  </si>
  <si>
    <t>341 Oak Point</t>
  </si>
  <si>
    <t>52798-46508-HP</t>
  </si>
  <si>
    <t>Kevan Grinsted</t>
  </si>
  <si>
    <t>kgrinstedj4@google.com.br</t>
  </si>
  <si>
    <t>+353 (773) 225-6216</t>
  </si>
  <si>
    <t>3 Kennedy Plaza</t>
  </si>
  <si>
    <t>46478-42970-EM</t>
  </si>
  <si>
    <t>Dionne Skyner</t>
  </si>
  <si>
    <t>dskynerj5@hubpages.com</t>
  </si>
  <si>
    <t>+1 (719) 937-4913</t>
  </si>
  <si>
    <t>39 Kings Junction</t>
  </si>
  <si>
    <t>00246-15080-LE</t>
  </si>
  <si>
    <t>Francesco Dressel</t>
  </si>
  <si>
    <t>1 Fulton Road</t>
  </si>
  <si>
    <t>09357-10966-VA</t>
  </si>
  <si>
    <t>Paola Normanvill</t>
  </si>
  <si>
    <t>pnormanvillj7@biblegateway.com</t>
  </si>
  <si>
    <t>+1 (561) 922-9845</t>
  </si>
  <si>
    <t>904 Butternut Alley</t>
  </si>
  <si>
    <t>26295-44907-DK</t>
  </si>
  <si>
    <t>Ambrosio Weinmann</t>
  </si>
  <si>
    <t>aweinmannj8@shinystat.com</t>
  </si>
  <si>
    <t>+1 (513) 966-3308</t>
  </si>
  <si>
    <t>8 Waywood Alley</t>
  </si>
  <si>
    <t>95351-96177-QV</t>
  </si>
  <si>
    <t>Elden Andriessen</t>
  </si>
  <si>
    <t>eandriessenj9@europa.eu</t>
  </si>
  <si>
    <t>+1 (314) 307-5250</t>
  </si>
  <si>
    <t>64390 Sommers Road</t>
  </si>
  <si>
    <t>92204-96636-BS</t>
  </si>
  <si>
    <t>Roxie Deaconson</t>
  </si>
  <si>
    <t>rdeaconsonja@archive.org</t>
  </si>
  <si>
    <t>+1 (914) 524-1161</t>
  </si>
  <si>
    <t>70166 Marcy Center</t>
  </si>
  <si>
    <t>03010-30348-UA</t>
  </si>
  <si>
    <t>Davida Caro</t>
  </si>
  <si>
    <t>dcarojb@twitter.com</t>
  </si>
  <si>
    <t>+1 (410) 594-3041</t>
  </si>
  <si>
    <t>476 Hoepker Place</t>
  </si>
  <si>
    <t>13441-34686-SW</t>
  </si>
  <si>
    <t>Johna Bluck</t>
  </si>
  <si>
    <t>jbluckjc@imageshack.us</t>
  </si>
  <si>
    <t>+1 (904) 875-3139</t>
  </si>
  <si>
    <t>8387 Del Sol Drive</t>
  </si>
  <si>
    <t>96612-41722-VJ</t>
  </si>
  <si>
    <t>Myrle Dearden</t>
  </si>
  <si>
    <t>06 Scoville Alley</t>
  </si>
  <si>
    <t>94091-86957-HX</t>
  </si>
  <si>
    <t>Jimmy Dymoke</t>
  </si>
  <si>
    <t>jdymokeje@prnewswire.com</t>
  </si>
  <si>
    <t>+353 (390) 459-9269</t>
  </si>
  <si>
    <t>8424 Milwaukee Court</t>
  </si>
  <si>
    <t>25504-41681-WA</t>
  </si>
  <si>
    <t>Orland Tadman</t>
  </si>
  <si>
    <t>otadmanjf@ft.com</t>
  </si>
  <si>
    <t>+1 (305) 205-3682</t>
  </si>
  <si>
    <t>94 John Wall Terrace</t>
  </si>
  <si>
    <t>75443-07820-DZ</t>
  </si>
  <si>
    <t>Barrett Gudde</t>
  </si>
  <si>
    <t>bguddejg@dailymotion.com</t>
  </si>
  <si>
    <t>1 Buhler Trail</t>
  </si>
  <si>
    <t>39276-95489-XV</t>
  </si>
  <si>
    <t>Nathan Sictornes</t>
  </si>
  <si>
    <t>nsictornesjh@buzzfeed.com</t>
  </si>
  <si>
    <t>+353 (410) 713-0145</t>
  </si>
  <si>
    <t>26 Little Fleur Trail</t>
  </si>
  <si>
    <t>61437-83623-PZ</t>
  </si>
  <si>
    <t>Vivyan Dunning</t>
  </si>
  <si>
    <t>vdunningji@independent.co.uk</t>
  </si>
  <si>
    <t>9681 Dapin Center</t>
  </si>
  <si>
    <t>34317-87258-HQ</t>
  </si>
  <si>
    <t>Doralin Baison</t>
  </si>
  <si>
    <t>+353 (214) 406-4884</t>
  </si>
  <si>
    <t>9 Dayton Park</t>
  </si>
  <si>
    <t>18570-80998-ZS</t>
  </si>
  <si>
    <t>Josefina Ferens</t>
  </si>
  <si>
    <t>+1 (212) 163-1916</t>
  </si>
  <si>
    <t>51 Bluejay Point</t>
  </si>
  <si>
    <t>66580-33745-OQ</t>
  </si>
  <si>
    <t>Shelley Gehring</t>
  </si>
  <si>
    <t>sgehringjl@gnu.org</t>
  </si>
  <si>
    <t>+1 (864) 940-7075</t>
  </si>
  <si>
    <t>663 Westend Hill</t>
  </si>
  <si>
    <t>19820-29285-FD</t>
  </si>
  <si>
    <t>Barrie Fallowes</t>
  </si>
  <si>
    <t>bfallowesjm@purevolume.com</t>
  </si>
  <si>
    <t>+1 (805) 975-3527</t>
  </si>
  <si>
    <t>1768 Hoepker Place</t>
  </si>
  <si>
    <t>11349-55147-SN</t>
  </si>
  <si>
    <t>Nicolas Aiton</t>
  </si>
  <si>
    <t>+353 (861) 791-0313</t>
  </si>
  <si>
    <t>4 Colorado Center</t>
  </si>
  <si>
    <t>21141-12455-VB</t>
  </si>
  <si>
    <t>Shelli De Banke</t>
  </si>
  <si>
    <t>sdejo@newsvine.com</t>
  </si>
  <si>
    <t>+1 (314) 496-2561</t>
  </si>
  <si>
    <t>290 Ridgeview Way</t>
  </si>
  <si>
    <t>71003-85639-HB</t>
  </si>
  <si>
    <t>Lyell Murch</t>
  </si>
  <si>
    <t>+1 (260) 280-7251</t>
  </si>
  <si>
    <t>18 Darwin Park</t>
  </si>
  <si>
    <t>58443-95866-YO</t>
  </si>
  <si>
    <t>Stearne Count</t>
  </si>
  <si>
    <t>scountjq@nba.com</t>
  </si>
  <si>
    <t>+1 (952) 721-7276</t>
  </si>
  <si>
    <t>31 Holy Cross Lane</t>
  </si>
  <si>
    <t>89646-21249-OH</t>
  </si>
  <si>
    <t>Selia Ragles</t>
  </si>
  <si>
    <t>sraglesjr@blogtalkradio.com</t>
  </si>
  <si>
    <t>+1 (479) 494-1369</t>
  </si>
  <si>
    <t>214 Dwight Hill</t>
  </si>
  <si>
    <t>Fort Smith</t>
  </si>
  <si>
    <t>64988-20636-XQ</t>
  </si>
  <si>
    <t>Silas Deehan</t>
  </si>
  <si>
    <t>77 Sycamore Pass</t>
  </si>
  <si>
    <t>34704-83143-KS</t>
  </si>
  <si>
    <t>Sacha Bruun</t>
  </si>
  <si>
    <t>sbruunjt@blogtalkradio.com</t>
  </si>
  <si>
    <t>+1 (209) 784-1969</t>
  </si>
  <si>
    <t>44 Northview Lane</t>
  </si>
  <si>
    <t>67388-17544-XX</t>
  </si>
  <si>
    <t>Alon Pllu</t>
  </si>
  <si>
    <t>aplluju@dagondesign.com</t>
  </si>
  <si>
    <t>+353 (915) 742-6707</t>
  </si>
  <si>
    <t>043 American Circle</t>
  </si>
  <si>
    <t>69411-48470-ID</t>
  </si>
  <si>
    <t>Gilberto Cornier</t>
  </si>
  <si>
    <t>gcornierjv@techcrunch.com</t>
  </si>
  <si>
    <t>39353 Northview Avenue</t>
  </si>
  <si>
    <t>20077-67239-EC</t>
  </si>
  <si>
    <t>Selestina Greedyer</t>
  </si>
  <si>
    <t>sgreedyerjw@parallels.com</t>
  </si>
  <si>
    <t>+353 (388) 882-1500</t>
  </si>
  <si>
    <t>9707 Leroy Junction</t>
  </si>
  <si>
    <t>97741-98924-KT</t>
  </si>
  <si>
    <t>Willabella Harvison</t>
  </si>
  <si>
    <t>wharvisonjx@gizmodo.com</t>
  </si>
  <si>
    <t>+1 (610) 316-8430</t>
  </si>
  <si>
    <t>0 Sachs Way</t>
  </si>
  <si>
    <t>79857-78167-KO</t>
  </si>
  <si>
    <t>Darice Heaford</t>
  </si>
  <si>
    <t>dheafordjy@twitpic.com</t>
  </si>
  <si>
    <t>+1 (325) 537-8835</t>
  </si>
  <si>
    <t>43 Grasskamp Junction</t>
  </si>
  <si>
    <t>46963-10322-ZA</t>
  </si>
  <si>
    <t>Granger Fantham</t>
  </si>
  <si>
    <t>gfanthamjz@hexun.com</t>
  </si>
  <si>
    <t>+1 (323) 878-8818</t>
  </si>
  <si>
    <t>46555 Graceland Court</t>
  </si>
  <si>
    <t>93812-74772-MV</t>
  </si>
  <si>
    <t>Reynolds Crookshanks</t>
  </si>
  <si>
    <t>rcrookshanksk0@unc.edu</t>
  </si>
  <si>
    <t>+1 (517) 654-6004</t>
  </si>
  <si>
    <t>52495 Pawling Place</t>
  </si>
  <si>
    <t>48203-23480-UB</t>
  </si>
  <si>
    <t>Niels Leake</t>
  </si>
  <si>
    <t>nleakek1@cmu.edu</t>
  </si>
  <si>
    <t>+1 (786) 470-1233</t>
  </si>
  <si>
    <t>1138 Vermont Alley</t>
  </si>
  <si>
    <t>60357-65386-RD</t>
  </si>
  <si>
    <t>Hetti Measures</t>
  </si>
  <si>
    <t>+1 (562) 343-9707</t>
  </si>
  <si>
    <t>3287 Corry Plaza</t>
  </si>
  <si>
    <t>35099-13971-JI</t>
  </si>
  <si>
    <t>Gay Eilhersen</t>
  </si>
  <si>
    <t>geilhersenk3@networksolutions.com</t>
  </si>
  <si>
    <t>+1 (559) 791-5117</t>
  </si>
  <si>
    <t>60707 Hallows Point</t>
  </si>
  <si>
    <t>01304-59807-OB</t>
  </si>
  <si>
    <t>Nico Hubert</t>
  </si>
  <si>
    <t>+1 (646) 228-3492</t>
  </si>
  <si>
    <t>027 Village Avenue</t>
  </si>
  <si>
    <t>50705-17295-NK</t>
  </si>
  <si>
    <t>Cristina Aleixo</t>
  </si>
  <si>
    <t>caleixok5@globo.com</t>
  </si>
  <si>
    <t>+1 (719) 241-4639</t>
  </si>
  <si>
    <t>9 Lindbergh Center</t>
  </si>
  <si>
    <t>77657-61366-FY</t>
  </si>
  <si>
    <t>Derrek Allpress</t>
  </si>
  <si>
    <t>+1 (562) 723-4457</t>
  </si>
  <si>
    <t>66 Lakeland Trail</t>
  </si>
  <si>
    <t>57192-13428-PL</t>
  </si>
  <si>
    <t>Rikki Tomkowicz</t>
  </si>
  <si>
    <t>rtomkowiczk7@bravesites.com</t>
  </si>
  <si>
    <t>+353 (849) 645-1593</t>
  </si>
  <si>
    <t>76 Larry Junction</t>
  </si>
  <si>
    <t>24891-77957-LU</t>
  </si>
  <si>
    <t>Rochette Huscroft</t>
  </si>
  <si>
    <t>rhuscroftk8@jimdo.com</t>
  </si>
  <si>
    <t>+1 (775) 223-5044</t>
  </si>
  <si>
    <t>6111 Bobwhite Way</t>
  </si>
  <si>
    <t>64896-18468-BT</t>
  </si>
  <si>
    <t>Selle Scurrer</t>
  </si>
  <si>
    <t>sscurrerk9@flavors.me</t>
  </si>
  <si>
    <t>+44 (520) 402-1303</t>
  </si>
  <si>
    <t>99 Mariners Cove Trail</t>
  </si>
  <si>
    <t>84761-40784-SV</t>
  </si>
  <si>
    <t>Andie Rudram</t>
  </si>
  <si>
    <t>arudramka@prnewswire.com</t>
  </si>
  <si>
    <t>+1 (702) 333-7442</t>
  </si>
  <si>
    <t>5600 Bultman Court</t>
  </si>
  <si>
    <t>20236-42322-CM</t>
  </si>
  <si>
    <t>Leta Clarricoates</t>
  </si>
  <si>
    <t>+1 (302) 620-1205</t>
  </si>
  <si>
    <t>12504 Westport Hill</t>
  </si>
  <si>
    <t>49671-11547-WG</t>
  </si>
  <si>
    <t>Jacquelyn Maha</t>
  </si>
  <si>
    <t>jmahakc@cyberchimps.com</t>
  </si>
  <si>
    <t>+1 (702) 238-8287</t>
  </si>
  <si>
    <t>604 Hintze Place</t>
  </si>
  <si>
    <t>57976-33535-WK</t>
  </si>
  <si>
    <t>Glory Clemon</t>
  </si>
  <si>
    <t>gclemonkd@networksolutions.com</t>
  </si>
  <si>
    <t>+1 (205) 681-2376</t>
  </si>
  <si>
    <t>5 Pleasure Point</t>
  </si>
  <si>
    <t>55915-19477-MK</t>
  </si>
  <si>
    <t>Alica Kift</t>
  </si>
  <si>
    <t>+1 (209) 133-9447</t>
  </si>
  <si>
    <t>4214 Amoth Avenue</t>
  </si>
  <si>
    <t>28121-11641-UA</t>
  </si>
  <si>
    <t>Babb Pollins</t>
  </si>
  <si>
    <t>bpollinskf@shinystat.com</t>
  </si>
  <si>
    <t>76 Ilene Way</t>
  </si>
  <si>
    <t>09540-70637-EV</t>
  </si>
  <si>
    <t>Jarret Toye</t>
  </si>
  <si>
    <t>jtoyekg@pinterest.com</t>
  </si>
  <si>
    <t>+353 (587) 270-6561</t>
  </si>
  <si>
    <t>89789 Sachtjen Hill</t>
  </si>
  <si>
    <t>17775-77072-PP</t>
  </si>
  <si>
    <t>Carlie Linskill</t>
  </si>
  <si>
    <t>clinskillkh@sphinn.com</t>
  </si>
  <si>
    <t>+1 (513) 743-7556</t>
  </si>
  <si>
    <t>05296 Debra Alley</t>
  </si>
  <si>
    <t>90392-73338-BC</t>
  </si>
  <si>
    <t>Natal Vigrass</t>
  </si>
  <si>
    <t>nvigrasski@ezinearticles.com</t>
  </si>
  <si>
    <t>+44 (336) 257-7415</t>
  </si>
  <si>
    <t>1375 Parkside Junction</t>
  </si>
  <si>
    <t>94278-27169-QC</t>
  </si>
  <si>
    <t>Burlie Issac</t>
  </si>
  <si>
    <t>+1 (503) 459-5544</t>
  </si>
  <si>
    <t>3 Tennessee Lane</t>
  </si>
  <si>
    <t>10725-45724-CO</t>
  </si>
  <si>
    <t>Kandace Cragell</t>
  </si>
  <si>
    <t>kcragellkk@google.com</t>
  </si>
  <si>
    <t>+353 (458) 634-2269</t>
  </si>
  <si>
    <t>772 Buhler Point</t>
  </si>
  <si>
    <t>87242-18006-IR</t>
  </si>
  <si>
    <t>Lyon Ibert</t>
  </si>
  <si>
    <t>libertkl@huffingtonpost.com</t>
  </si>
  <si>
    <t>+1 (408) 546-0790</t>
  </si>
  <si>
    <t>623 Paget Crossing</t>
  </si>
  <si>
    <t>36572-91896-PP</t>
  </si>
  <si>
    <t>Reese Lidgey</t>
  </si>
  <si>
    <t>rlidgeykm@vimeo.com</t>
  </si>
  <si>
    <t>+1 (901) 276-4141</t>
  </si>
  <si>
    <t>22 Northwestern Alley</t>
  </si>
  <si>
    <t>25181-97933-UX</t>
  </si>
  <si>
    <t>Tersina Castagne</t>
  </si>
  <si>
    <t>tcastagnekn@wikia.com</t>
  </si>
  <si>
    <t>+1 (407) 154-6967</t>
  </si>
  <si>
    <t>403 Mifflin Pass</t>
  </si>
  <si>
    <t>55374-03175-IA</t>
  </si>
  <si>
    <t>Samuele Klaaassen</t>
  </si>
  <si>
    <t>+1 (313) 436-2249</t>
  </si>
  <si>
    <t>52 2nd Road</t>
  </si>
  <si>
    <t>76948-43532-JS</t>
  </si>
  <si>
    <t>Jordana Halden</t>
  </si>
  <si>
    <t>jhaldenkp@comcast.net</t>
  </si>
  <si>
    <t>+353 (278) 873-4395</t>
  </si>
  <si>
    <t>70 Oriole Lane</t>
  </si>
  <si>
    <t>24344-88599-PP</t>
  </si>
  <si>
    <t>Hussein Olliff</t>
  </si>
  <si>
    <t>holliffkq@sciencedirect.com</t>
  </si>
  <si>
    <t>+353 (203) 716-7239</t>
  </si>
  <si>
    <t>251 Shoshone Terrace</t>
  </si>
  <si>
    <t>54462-58311-YF</t>
  </si>
  <si>
    <t>Teddi Quadri</t>
  </si>
  <si>
    <t>tquadrikr@opensource.org</t>
  </si>
  <si>
    <t>+353 (789) 442-3189</t>
  </si>
  <si>
    <t>35 Meadow Vale Circle</t>
  </si>
  <si>
    <t>90767-92589-LV</t>
  </si>
  <si>
    <t>Felita Eshmade</t>
  </si>
  <si>
    <t>feshmadeks@umn.edu</t>
  </si>
  <si>
    <t>+1 (804) 531-4136</t>
  </si>
  <si>
    <t>08 Shopko Park</t>
  </si>
  <si>
    <t>27517-43747-YD</t>
  </si>
  <si>
    <t>Melodie OIlier</t>
  </si>
  <si>
    <t>moilierkt@paginegialle.it</t>
  </si>
  <si>
    <t>+353 (675) 503-7567</t>
  </si>
  <si>
    <t>146 Waxwing Point</t>
  </si>
  <si>
    <t>Glasnevin</t>
  </si>
  <si>
    <t>77828-66867-KH</t>
  </si>
  <si>
    <t>Hazel Iacopini</t>
  </si>
  <si>
    <t>+1 (682) 246-6139</t>
  </si>
  <si>
    <t>7594 Hollow Ridge Road</t>
  </si>
  <si>
    <t>41054-59693-XE</t>
  </si>
  <si>
    <t>Vinny Shoebotham</t>
  </si>
  <si>
    <t>vshoebothamkv@redcross.org</t>
  </si>
  <si>
    <t>+1 (212) 998-0802</t>
  </si>
  <si>
    <t>93569 Hintze Way</t>
  </si>
  <si>
    <t>26314-66792-VP</t>
  </si>
  <si>
    <t>Bran Sterke</t>
  </si>
  <si>
    <t>bsterkekw@biblegateway.com</t>
  </si>
  <si>
    <t>+1 (682) 617-0470</t>
  </si>
  <si>
    <t>0066 Hanover Avenue</t>
  </si>
  <si>
    <t>69410-04668-MA</t>
  </si>
  <si>
    <t>Simone Capon</t>
  </si>
  <si>
    <t>scaponkx@craigslist.org</t>
  </si>
  <si>
    <t>+1 (602) 619-0168</t>
  </si>
  <si>
    <t>0616 Utah Parkway</t>
  </si>
  <si>
    <t>91950-91273-JT</t>
  </si>
  <si>
    <t>Philomena Traite</t>
  </si>
  <si>
    <t>ptraiteky@huffingtonpost.com</t>
  </si>
  <si>
    <t>75 Saint Paul Junction</t>
  </si>
  <si>
    <t>24972-55878-KX</t>
  </si>
  <si>
    <t>Foster Constance</t>
  </si>
  <si>
    <t>fconstancekz@ifeng.com</t>
  </si>
  <si>
    <t>+1 (214) 388-6754</t>
  </si>
  <si>
    <t>2236 Mitchell Trail</t>
  </si>
  <si>
    <t>46296-42617-OQ</t>
  </si>
  <si>
    <t>Fernando Sulman</t>
  </si>
  <si>
    <t>fsulmanl0@washington.edu</t>
  </si>
  <si>
    <t>+1 (828) 464-2678</t>
  </si>
  <si>
    <t>45 Village Terrace</t>
  </si>
  <si>
    <t>44494-89923-UW</t>
  </si>
  <si>
    <t>Dorotea Hollyman</t>
  </si>
  <si>
    <t>dhollymanl1@ibm.com</t>
  </si>
  <si>
    <t>+1 (406) 851-1244</t>
  </si>
  <si>
    <t>46861 Esker Avenue</t>
  </si>
  <si>
    <t>11621-09964-ID</t>
  </si>
  <si>
    <t>Lorelei Nardoni</t>
  </si>
  <si>
    <t>lnardonil2@hao123.com</t>
  </si>
  <si>
    <t>77724 Roxbury Road</t>
  </si>
  <si>
    <t>76319-80715-II</t>
  </si>
  <si>
    <t>Dallas Yarham</t>
  </si>
  <si>
    <t>dyarhaml3@moonfruit.com</t>
  </si>
  <si>
    <t>+1 (816) 213-5248</t>
  </si>
  <si>
    <t>689 8th Hill</t>
  </si>
  <si>
    <t>91654-79216-IC</t>
  </si>
  <si>
    <t>Arlana Ferrea</t>
  </si>
  <si>
    <t>aferreal4@wikia.com</t>
  </si>
  <si>
    <t>5299 Springs Park</t>
  </si>
  <si>
    <t>56450-21890-HK</t>
  </si>
  <si>
    <t>Chuck Kendrick</t>
  </si>
  <si>
    <t>ckendrickl5@webnode.com</t>
  </si>
  <si>
    <t>74028 Hansons Crossing</t>
  </si>
  <si>
    <t>40600-58915-WZ</t>
  </si>
  <si>
    <t>Sharona Danilchik</t>
  </si>
  <si>
    <t>sdanilchikl6@mit.edu</t>
  </si>
  <si>
    <t>+44 (292) 975-0144</t>
  </si>
  <si>
    <t>273 Nelson Parkway</t>
  </si>
  <si>
    <t>66527-94478-PB</t>
  </si>
  <si>
    <t>Sarajane Potter</t>
  </si>
  <si>
    <t>+1 (817) 389-2294</t>
  </si>
  <si>
    <t>5 Hermina Drive</t>
  </si>
  <si>
    <t>77154-45038-IH</t>
  </si>
  <si>
    <t>Bobby Folomkin</t>
  </si>
  <si>
    <t>bfolomkinl8@yolasite.com</t>
  </si>
  <si>
    <t>+1 (701) 278-8412</t>
  </si>
  <si>
    <t>2676 Alpine Lane</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</si>
  <si>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</si>
  <si>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</si>
  <si>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</si>
  <si>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</si>
  <si>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</si>
  <si>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</si>
  <si>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</si>
  <si>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</si>
  <si>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</si>
  <si>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</si>
  <si>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</si>
  <si>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</si>
  <si>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</si>
  <si>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</si>
  <si>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</si>
  <si>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</si>
  <si>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</si>
  <si>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</si>
  <si>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</si>
  <si>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91509-62250-GN</t>
  </si>
  <si>
    <t>Dalia Eburah</t>
  </si>
  <si>
    <t>deburahld@google.co.jp</t>
  </si>
  <si>
    <t>+44 (607) 596-3921</t>
  </si>
  <si>
    <t>23 Summerview Place</t>
  </si>
  <si>
    <t>83833-46106-ZC</t>
  </si>
  <si>
    <t>Martie Brimilcombe</t>
  </si>
  <si>
    <t>mbrimilcombele@cnn.com</t>
  </si>
  <si>
    <t>2260 Kinsman Junction</t>
  </si>
  <si>
    <t>19383-33606-PW</t>
  </si>
  <si>
    <t>Suzanna Bollam</t>
  </si>
  <si>
    <t>sbollamlf@list-manage.com</t>
  </si>
  <si>
    <t>+1 (303) 746-0415</t>
  </si>
  <si>
    <t>5 Buhler Center</t>
  </si>
  <si>
    <t>67052-76184-CB</t>
  </si>
  <si>
    <t>Mellisa Mebes</t>
  </si>
  <si>
    <t>+1 (410) 273-2348</t>
  </si>
  <si>
    <t>803 Crest Line Parkway</t>
  </si>
  <si>
    <t>43452-18035-DH</t>
  </si>
  <si>
    <t>Alva Filipczak</t>
  </si>
  <si>
    <t>afilipczaklh@ning.com</t>
  </si>
  <si>
    <t>+353 (176) 447-3656</t>
  </si>
  <si>
    <t>4847 Vera Crossing</t>
  </si>
  <si>
    <t>88060-50676-MV</t>
  </si>
  <si>
    <t>Dorette Hinemoor</t>
  </si>
  <si>
    <t>+1 (754) 336-4224</t>
  </si>
  <si>
    <t>121 Union Point</t>
  </si>
  <si>
    <t>89574-96203-EP</t>
  </si>
  <si>
    <t>Rhetta Elnaugh</t>
  </si>
  <si>
    <t>relnaughlj@comsenz.com</t>
  </si>
  <si>
    <t>+1 (619) 728-2474</t>
  </si>
  <si>
    <t>48 Randy Street</t>
  </si>
  <si>
    <t>12607-75113-UV</t>
  </si>
  <si>
    <t>Jule Deehan</t>
  </si>
  <si>
    <t>jdeehanlk@about.me</t>
  </si>
  <si>
    <t>+1 (972) 327-1194</t>
  </si>
  <si>
    <t>11217 Maywood Terrace</t>
  </si>
  <si>
    <t>56991-05510-PR</t>
  </si>
  <si>
    <t>Janella Eden</t>
  </si>
  <si>
    <t>jedenll@e-recht24.de</t>
  </si>
  <si>
    <t>613 Merrick Way</t>
  </si>
  <si>
    <t>35463-72088-KU</t>
  </si>
  <si>
    <t>Devora Maton</t>
  </si>
  <si>
    <t>dmatonlm@utexas.edu</t>
  </si>
  <si>
    <t>+1 (616) 449-5632</t>
  </si>
  <si>
    <t>77 Butternut Park</t>
  </si>
  <si>
    <t>33269-10023-CO</t>
  </si>
  <si>
    <t>Ugo Southerden</t>
  </si>
  <si>
    <t>usoutherdenln@hao123.com</t>
  </si>
  <si>
    <t>+1 (786) 490-0037</t>
  </si>
  <si>
    <t>63 Holmberg Avenue</t>
  </si>
  <si>
    <t>31245-81098-PJ</t>
  </si>
  <si>
    <t>Verne Dunkerley</t>
  </si>
  <si>
    <t>+1 (763) 806-0186</t>
  </si>
  <si>
    <t>5770 Crest Line Place</t>
  </si>
  <si>
    <t>08946-56610-IH</t>
  </si>
  <si>
    <t>Lacee Burtenshaw</t>
  </si>
  <si>
    <t>lburtenshawlp@shinystat.com</t>
  </si>
  <si>
    <t>+1 (678) 536-4251</t>
  </si>
  <si>
    <t>8 Prentice Way</t>
  </si>
  <si>
    <t>20260-32948-EB</t>
  </si>
  <si>
    <t>Adorne Gregoratti</t>
  </si>
  <si>
    <t>agregorattilq@vistaprint.com</t>
  </si>
  <si>
    <t>+353 (773) 508-6581</t>
  </si>
  <si>
    <t>27208 Maple Avenue</t>
  </si>
  <si>
    <t>31613-41626-KX</t>
  </si>
  <si>
    <t>Chris Croster</t>
  </si>
  <si>
    <t>ccrosterlr@gov.uk</t>
  </si>
  <si>
    <t>+1 (813) 621-3097</t>
  </si>
  <si>
    <t>9 Brickson Park Street</t>
  </si>
  <si>
    <t>75961-20170-RD</t>
  </si>
  <si>
    <t>Graeme Whitehead</t>
  </si>
  <si>
    <t>gwhiteheadls@hp.com</t>
  </si>
  <si>
    <t>39 Pawling Place</t>
  </si>
  <si>
    <t>72524-06410-KD</t>
  </si>
  <si>
    <t>Haslett Jodrelle</t>
  </si>
  <si>
    <t>hjodrellelt@samsung.com</t>
  </si>
  <si>
    <t>+1 (305) 334-0992</t>
  </si>
  <si>
    <t>9 Macpherson Avenue</t>
  </si>
  <si>
    <t>01841-48191-NL</t>
  </si>
  <si>
    <t>Cam Jewster</t>
  </si>
  <si>
    <t>cjewsterlu@moonfruit.com</t>
  </si>
  <si>
    <t>+1 (937) 925-7390</t>
  </si>
  <si>
    <t>24010 Sunnyside Drive</t>
  </si>
  <si>
    <t>98918-34330-GY</t>
  </si>
  <si>
    <t>Beryl Osborn</t>
  </si>
  <si>
    <t>+1 (312) 648-4940</t>
  </si>
  <si>
    <t>71 Donald Trail</t>
  </si>
  <si>
    <t>51497-50894-WU</t>
  </si>
  <si>
    <t>Kaela Nottram</t>
  </si>
  <si>
    <t>knottramlw@odnoklassniki.ru</t>
  </si>
  <si>
    <t>+353 (549) 358-7019</t>
  </si>
  <si>
    <t>5 Moulton Court</t>
  </si>
  <si>
    <t>98636-90072-YE</t>
  </si>
  <si>
    <t>Nobe Buney</t>
  </si>
  <si>
    <t>nbuneylx@jugem.jp</t>
  </si>
  <si>
    <t>+1 (510) 973-7084</t>
  </si>
  <si>
    <t>7 Anzinger Parkway</t>
  </si>
  <si>
    <t>47011-57815-HJ</t>
  </si>
  <si>
    <t>Silvan McShea</t>
  </si>
  <si>
    <t>smcshealy@photobucket.com</t>
  </si>
  <si>
    <t>+1 (360) 578-2262</t>
  </si>
  <si>
    <t>017 Loeprich Trail</t>
  </si>
  <si>
    <t>61253-98356-VD</t>
  </si>
  <si>
    <t>Karylin Huddart</t>
  </si>
  <si>
    <t>khuddartlz@about.com</t>
  </si>
  <si>
    <t>+1 (214) 931-4518</t>
  </si>
  <si>
    <t>831 Meadow Valley Way</t>
  </si>
  <si>
    <t>96762-10814-DA</t>
  </si>
  <si>
    <t>Jereme Gippes</t>
  </si>
  <si>
    <t>jgippesm0@cloudflare.com</t>
  </si>
  <si>
    <t>+44 (185) 319-5850</t>
  </si>
  <si>
    <t>47392 Spenser Trail</t>
  </si>
  <si>
    <t>63112-10870-LC</t>
  </si>
  <si>
    <t>Lukas Whittlesee</t>
  </si>
  <si>
    <t>lwhittleseem1@e-recht24.de</t>
  </si>
  <si>
    <t>+1 (540) 413-9605</t>
  </si>
  <si>
    <t>720 Victoria Parkway</t>
  </si>
  <si>
    <t>21403-49423-PD</t>
  </si>
  <si>
    <t>Gregorius Trengrove</t>
  </si>
  <si>
    <t>gtrengrovem2@elpais.com</t>
  </si>
  <si>
    <t>+1 (516) 513-7620</t>
  </si>
  <si>
    <t>0862 Farwell Avenue</t>
  </si>
  <si>
    <t>29581-13303-VB</t>
  </si>
  <si>
    <t>Wright Caldero</t>
  </si>
  <si>
    <t>wcalderom3@stumbleupon.com</t>
  </si>
  <si>
    <t>+1 (714) 117-5483</t>
  </si>
  <si>
    <t>5933 Graceland Way</t>
  </si>
  <si>
    <t>86110-83695-YS</t>
  </si>
  <si>
    <t>Merell Zanazzi</t>
  </si>
  <si>
    <t>+1 (606) 824-3445</t>
  </si>
  <si>
    <t>4 Memorial Place</t>
  </si>
  <si>
    <t>80454-42225-FT</t>
  </si>
  <si>
    <t>Jed Kennicott</t>
  </si>
  <si>
    <t>jkennicottm5@yahoo.co.jp</t>
  </si>
  <si>
    <t>+1 (813) 579-8389</t>
  </si>
  <si>
    <t>2 Holy Cross Pass</t>
  </si>
  <si>
    <t>29129-60664-KO</t>
  </si>
  <si>
    <t>Guenevere Ruggen</t>
  </si>
  <si>
    <t>gruggenm6@nymag.com</t>
  </si>
  <si>
    <t>+1 (408) 211-2306</t>
  </si>
  <si>
    <t>67 Mendota Hill</t>
  </si>
  <si>
    <t>63025-62939-AN</t>
  </si>
  <si>
    <t>Gonzales Cicculi</t>
  </si>
  <si>
    <t>63861 Bunting Road</t>
  </si>
  <si>
    <t>49012-12987-QT</t>
  </si>
  <si>
    <t>Man Fright</t>
  </si>
  <si>
    <t>mfrightm8@harvard.edu</t>
  </si>
  <si>
    <t>+353 (955) 108-0675</t>
  </si>
  <si>
    <t>27242 Fordem Crossing</t>
  </si>
  <si>
    <t>50924-94200-SQ</t>
  </si>
  <si>
    <t>Boyce Tarte</t>
  </si>
  <si>
    <t>btartem9@aol.com</t>
  </si>
  <si>
    <t>+1 (360) 927-6561</t>
  </si>
  <si>
    <t>084 Reindahl Park</t>
  </si>
  <si>
    <t>15673-18812-IU</t>
  </si>
  <si>
    <t>Caddric Krzysztofiak</t>
  </si>
  <si>
    <t>ckrzysztofiakma@skyrock.com</t>
  </si>
  <si>
    <t>+1 (972) 782-4187</t>
  </si>
  <si>
    <t>6 Dayton Alley</t>
  </si>
  <si>
    <t>52151-75971-YY</t>
  </si>
  <si>
    <t>Darn Penquet</t>
  </si>
  <si>
    <t>dpenquetmb@diigo.com</t>
  </si>
  <si>
    <t>19199 Mariners Cove Avenue</t>
  </si>
  <si>
    <t>19413-02045-CG</t>
  </si>
  <si>
    <t>Jammie Cloke</t>
  </si>
  <si>
    <t>+44 (540) 353-5754</t>
  </si>
  <si>
    <t>844 Lawn Drive</t>
  </si>
  <si>
    <t>98185-92775-KT</t>
  </si>
  <si>
    <t>Chester Clowton</t>
  </si>
  <si>
    <t>+1 (763) 691-6777</t>
  </si>
  <si>
    <t>15196 Pleasure Court</t>
  </si>
  <si>
    <t>Monticello</t>
  </si>
  <si>
    <t>86991-53901-AT</t>
  </si>
  <si>
    <t>Kathleen Diable</t>
  </si>
  <si>
    <t>81 Arapahoe Circle</t>
  </si>
  <si>
    <t>78226-97287-JI</t>
  </si>
  <si>
    <t>Koren Ferretti</t>
  </si>
  <si>
    <t>kferrettimf@huffingtonpost.com</t>
  </si>
  <si>
    <t>+353 (526) 215-2582</t>
  </si>
  <si>
    <t>372 Northland Street</t>
  </si>
  <si>
    <t>44938-31785-YZ</t>
  </si>
  <si>
    <t>Agretha Melland</t>
  </si>
  <si>
    <t>amellandmg@pen.io</t>
  </si>
  <si>
    <t>+1 (212) 500-7483</t>
  </si>
  <si>
    <t>5424 Beilfuss Court</t>
  </si>
  <si>
    <t>40560-18556-YE</t>
  </si>
  <si>
    <t>Chaddie Bennie</t>
  </si>
  <si>
    <t>+1 (915) 204-2588</t>
  </si>
  <si>
    <t>935 Lawn Circle</t>
  </si>
  <si>
    <t>40780-22081-LX</t>
  </si>
  <si>
    <t>Alberta Balsdone</t>
  </si>
  <si>
    <t>abalsdonemi@toplist.cz</t>
  </si>
  <si>
    <t>+1 (863) 490-5370</t>
  </si>
  <si>
    <t>3 Kings Plaza</t>
  </si>
  <si>
    <t>01603-43789-TN</t>
  </si>
  <si>
    <t>Brice Romera</t>
  </si>
  <si>
    <t>bromeramj@list-manage.com</t>
  </si>
  <si>
    <t>+353 (640) 110-9801</t>
  </si>
  <si>
    <t>2311 Eastlawn Plaza</t>
  </si>
  <si>
    <t>45009-09239-IV</t>
  </si>
  <si>
    <t>Micky Glover</t>
  </si>
  <si>
    <t>mglovermk@cnbc.com</t>
  </si>
  <si>
    <t>+44 (898) 129-9218</t>
  </si>
  <si>
    <t>95 Grasskamp Point</t>
  </si>
  <si>
    <t>75419-92838-TI</t>
  </si>
  <si>
    <t>Conchita Bryde</t>
  </si>
  <si>
    <t>cbrydeml@tuttocitta.it</t>
  </si>
  <si>
    <t>+1 (405) 497-2199</t>
  </si>
  <si>
    <t>74 Crowley Plaza</t>
  </si>
  <si>
    <t>96516-97464-MF</t>
  </si>
  <si>
    <t>Silvanus Enefer</t>
  </si>
  <si>
    <t>senefermm@blog.com</t>
  </si>
  <si>
    <t>+1 (202) 877-3473</t>
  </si>
  <si>
    <t>52 Carey Plaza</t>
  </si>
  <si>
    <t>90285-56295-PO</t>
  </si>
  <si>
    <t>Lenci Haggerstone</t>
  </si>
  <si>
    <t>lhaggerstonemn@independent.co.uk</t>
  </si>
  <si>
    <t>+1 (770) 779-0007</t>
  </si>
  <si>
    <t>52441 Evergreen Lane</t>
  </si>
  <si>
    <t>08100-71102-HQ</t>
  </si>
  <si>
    <t>Marvin Gundry</t>
  </si>
  <si>
    <t>mgundrymo@omniture.com</t>
  </si>
  <si>
    <t>+353 (500) 164-9392</t>
  </si>
  <si>
    <t>84074-28110-OV</t>
  </si>
  <si>
    <t>Bayard Wellan</t>
  </si>
  <si>
    <t>bwellanmp@cafepress.com</t>
  </si>
  <si>
    <t>7203 Main Crossing</t>
  </si>
  <si>
    <t>27930-59250-JT</t>
  </si>
  <si>
    <t>Allis Wilmore</t>
  </si>
  <si>
    <t>+1 (713) 984-5207</t>
  </si>
  <si>
    <t>94 Moulton Street</t>
  </si>
  <si>
    <t>12747-63766-EU</t>
  </si>
  <si>
    <t>Caddric Atcheson</t>
  </si>
  <si>
    <t>catchesonmr@xinhuanet.com</t>
  </si>
  <si>
    <t>+1 (202) 975-7723</t>
  </si>
  <si>
    <t>1 Hovde Pass</t>
  </si>
  <si>
    <t>83490-88357-LJ</t>
  </si>
  <si>
    <t>Eustace Stenton</t>
  </si>
  <si>
    <t>estentonms@google.it</t>
  </si>
  <si>
    <t>+1 (512) 819-1430</t>
  </si>
  <si>
    <t>8472 Graedel Circle</t>
  </si>
  <si>
    <t>53729-30320-XZ</t>
  </si>
  <si>
    <t>Ericka Tripp</t>
  </si>
  <si>
    <t>etrippmt@wp.com</t>
  </si>
  <si>
    <t>+1 (602) 971-9708</t>
  </si>
  <si>
    <t>4 4th Pass</t>
  </si>
  <si>
    <t>50384-52703-LA</t>
  </si>
  <si>
    <t>Lyndsey MacManus</t>
  </si>
  <si>
    <t>lmacmanusmu@imdb.com</t>
  </si>
  <si>
    <t>+1 (912) 191-6620</t>
  </si>
  <si>
    <t>9 Springs Crossing</t>
  </si>
  <si>
    <t>53864-36201-FG</t>
  </si>
  <si>
    <t>Tess Benediktovich</t>
  </si>
  <si>
    <t>tbenediktovichmv@ebay.com</t>
  </si>
  <si>
    <t>+1 (505) 523-8113</t>
  </si>
  <si>
    <t>1068 Sutherland Plaza</t>
  </si>
  <si>
    <t>70631-33225-MZ</t>
  </si>
  <si>
    <t>Correy Bourner</t>
  </si>
  <si>
    <t>cbournermw@chronoengine.com</t>
  </si>
  <si>
    <t>6058 Lunder Junction</t>
  </si>
  <si>
    <t>78661-52235-WG</t>
  </si>
  <si>
    <t>Uta Kohring</t>
  </si>
  <si>
    <t>ukohringmx@seattletimes.com</t>
  </si>
  <si>
    <t>+1 (619) 602-9063</t>
  </si>
  <si>
    <t>3 Loftsgordon Plaza</t>
  </si>
  <si>
    <t>08023-52962-ET</t>
  </si>
  <si>
    <t>Kandy Heddan</t>
  </si>
  <si>
    <t>kheddanmy@icq.com</t>
  </si>
  <si>
    <t>+1 (850) 796-6812</t>
  </si>
  <si>
    <t>6234 Heath Court</t>
  </si>
  <si>
    <t>41899-00283-VK</t>
  </si>
  <si>
    <t>Ibby Charters</t>
  </si>
  <si>
    <t>ichartersmz@abc.net.au</t>
  </si>
  <si>
    <t>+1 (202) 710-9776</t>
  </si>
  <si>
    <t>9435 Troy Circle</t>
  </si>
  <si>
    <t>39011-18412-GR</t>
  </si>
  <si>
    <t>Adora Roubert</t>
  </si>
  <si>
    <t>aroubertn0@tmall.com</t>
  </si>
  <si>
    <t>+1 (772) 366-6549</t>
  </si>
  <si>
    <t>27591 Michigan Place</t>
  </si>
  <si>
    <t>60255-12579-PZ</t>
  </si>
  <si>
    <t>Hillel Mairs</t>
  </si>
  <si>
    <t>hmairsn1@so-net.ne.jp</t>
  </si>
  <si>
    <t>+1 (304) 834-9665</t>
  </si>
  <si>
    <t>325 Forest Run Crossing</t>
  </si>
  <si>
    <t>80541-38332-BP</t>
  </si>
  <si>
    <t>Helaina Rainforth</t>
  </si>
  <si>
    <t>hrainforthn2@blog.com</t>
  </si>
  <si>
    <t>+1 (215) 607-9440</t>
  </si>
  <si>
    <t>132 New Castle Drive</t>
  </si>
  <si>
    <t>54798-14109-HC</t>
  </si>
  <si>
    <t>Odelia Skerme</t>
  </si>
  <si>
    <t>oskermen3@hatena.ne.jp</t>
  </si>
  <si>
    <t>+1 (405) 615-0298</t>
  </si>
  <si>
    <t>4 Tony Circle</t>
  </si>
  <si>
    <t>72778-50968-UQ</t>
  </si>
  <si>
    <t>Isac Jesper</t>
  </si>
  <si>
    <t>ijespern4@theglobeandmail.com</t>
  </si>
  <si>
    <t>+1 (239) 918-0943</t>
  </si>
  <si>
    <t>810 Sage Court</t>
  </si>
  <si>
    <t>23941-30203-MO</t>
  </si>
  <si>
    <t>Lenette Dwerryhouse</t>
  </si>
  <si>
    <t>ldwerryhousen5@gravatar.com</t>
  </si>
  <si>
    <t>+1 (682) 812-1698</t>
  </si>
  <si>
    <t>2 Wayridge Court</t>
  </si>
  <si>
    <t>96434-50068-DZ</t>
  </si>
  <si>
    <t>Nadeen Broomer</t>
  </si>
  <si>
    <t>nbroomern6@examiner.com</t>
  </si>
  <si>
    <t>+1 (402) 219-2018</t>
  </si>
  <si>
    <t>51 Straubel Terrace</t>
  </si>
  <si>
    <t>11729-74102-XB</t>
  </si>
  <si>
    <t>Konstantine Thoumasson</t>
  </si>
  <si>
    <t>kthoumassonn7@bloglovin.com</t>
  </si>
  <si>
    <t>342 North Lane</t>
  </si>
  <si>
    <t>88116-12604-TE</t>
  </si>
  <si>
    <t>Frans Habbergham</t>
  </si>
  <si>
    <t>fhabberghamn8@discovery.com</t>
  </si>
  <si>
    <t>+1 (775) 814-9362</t>
  </si>
  <si>
    <t>76 Fallview Crossing</t>
  </si>
  <si>
    <t>86783-78048-GC</t>
  </si>
  <si>
    <t>Margarette Woolham</t>
  </si>
  <si>
    <t>mwoolhamn9@nature.com</t>
  </si>
  <si>
    <t>+1 (321) 687-2352</t>
  </si>
  <si>
    <t>5 Sunnyside Drive</t>
  </si>
  <si>
    <t>13082-41034-PD</t>
  </si>
  <si>
    <t>Romain Avrashin</t>
  </si>
  <si>
    <t>ravrashinna@tamu.edu</t>
  </si>
  <si>
    <t>+1 (202) 973-9890</t>
  </si>
  <si>
    <t>88 Westerfield Point</t>
  </si>
  <si>
    <t>18082-74419-QH</t>
  </si>
  <si>
    <t>Miran Doidge</t>
  </si>
  <si>
    <t>mdoidgenb@etsy.com</t>
  </si>
  <si>
    <t>+1 (831) 955-4716</t>
  </si>
  <si>
    <t>94 Del Mar Lane</t>
  </si>
  <si>
    <t>49401-45041-ZU</t>
  </si>
  <si>
    <t>Janeva Edinboro</t>
  </si>
  <si>
    <t>jedinboronc@reverbnation.com</t>
  </si>
  <si>
    <t>+1 (754) 219-4187</t>
  </si>
  <si>
    <t>24 Bowman Point</t>
  </si>
  <si>
    <t>41252-45992-VS</t>
  </si>
  <si>
    <t>Trumaine Tewelson</t>
  </si>
  <si>
    <t>ttewelsonnd@cdbaby.com</t>
  </si>
  <si>
    <t>903 Scoville Court</t>
  </si>
  <si>
    <t>06624-75300-AR</t>
  </si>
  <si>
    <t>Niles Krimmer</t>
  </si>
  <si>
    <t>nkrimmerne@bbb.org</t>
  </si>
  <si>
    <t>0401 Bashford Avenue</t>
  </si>
  <si>
    <t>00852-54571-WP</t>
  </si>
  <si>
    <t>De Drewitt</t>
  </si>
  <si>
    <t>ddrewittnf@mapquest.com</t>
  </si>
  <si>
    <t>+1 (571) 504-1175</t>
  </si>
  <si>
    <t>6 Tomscot Hill</t>
  </si>
  <si>
    <t>13321-57602-GK</t>
  </si>
  <si>
    <t>Adelheid Gladhill</t>
  </si>
  <si>
    <t>agladhillng@stanford.edu</t>
  </si>
  <si>
    <t>+1 (410) 991-5601</t>
  </si>
  <si>
    <t>36 Atwood Plaza</t>
  </si>
  <si>
    <t>75006-89922-VW</t>
  </si>
  <si>
    <t>Murielle Lorinez</t>
  </si>
  <si>
    <t>mlorineznh@whitehouse.gov</t>
  </si>
  <si>
    <t>029 Bluejay Circle</t>
  </si>
  <si>
    <t>52098-80103-FD</t>
  </si>
  <si>
    <t>Edin Mathe</t>
  </si>
  <si>
    <t>+1 (404) 514-8311</t>
  </si>
  <si>
    <t>49261 Merry Crossing</t>
  </si>
  <si>
    <t>60121-12432-VU</t>
  </si>
  <si>
    <t>Mordy Van Der Vlies</t>
  </si>
  <si>
    <t>mvannj@wikipedia.org</t>
  </si>
  <si>
    <t>297 Fulton Way</t>
  </si>
  <si>
    <t>68346-14810-UA</t>
  </si>
  <si>
    <t>Spencer Wastell</t>
  </si>
  <si>
    <t>+1 (432) 765-8747</t>
  </si>
  <si>
    <t>80 Oak Alley</t>
  </si>
  <si>
    <t>48464-99723-HK</t>
  </si>
  <si>
    <t>Jemimah Ethelston</t>
  </si>
  <si>
    <t>jethelstonnl@creativecommons.org</t>
  </si>
  <si>
    <t>+1 (954) 385-3551</t>
  </si>
  <si>
    <t>676 Mcbride Lane</t>
  </si>
  <si>
    <t>39652-20484-RV</t>
  </si>
  <si>
    <t>Bobbe Jevon</t>
  </si>
  <si>
    <t>bjevonnm@feedburner.com</t>
  </si>
  <si>
    <t>+1 (785) 211-7568</t>
  </si>
  <si>
    <t>66 Roth Center</t>
  </si>
  <si>
    <t>88420-46464-XE</t>
  </si>
  <si>
    <t>Perice Eberz</t>
  </si>
  <si>
    <t>peberznn@woothemes.com</t>
  </si>
  <si>
    <t>+1 (530) 938-1204</t>
  </si>
  <si>
    <t>490 Elmside Court</t>
  </si>
  <si>
    <t>37762-09530-MP</t>
  </si>
  <si>
    <t>Bear Gaish</t>
  </si>
  <si>
    <t>bgaishno@altervista.org</t>
  </si>
  <si>
    <t>0010 Dayton Crossing</t>
  </si>
  <si>
    <t>47268-50127-XY</t>
  </si>
  <si>
    <t>Lynnea Danton</t>
  </si>
  <si>
    <t>ldantonnp@miitbeian.gov.cn</t>
  </si>
  <si>
    <t>111 Mosinee Alley</t>
  </si>
  <si>
    <t>25544-84179-QC</t>
  </si>
  <si>
    <t>Skipton Morrall</t>
  </si>
  <si>
    <t>smorrallnq@answers.com</t>
  </si>
  <si>
    <t>+1 (304) 897-5422</t>
  </si>
  <si>
    <t>52731 Fair Oaks Way</t>
  </si>
  <si>
    <t>32058-76765-ZL</t>
  </si>
  <si>
    <t>Devan Crownshaw</t>
  </si>
  <si>
    <t>dcrownshawnr@photobucket.com</t>
  </si>
  <si>
    <t>+1 (610) 576-4733</t>
  </si>
  <si>
    <t>25669 Spohn Plaza</t>
  </si>
  <si>
    <t>67938-81768-NX</t>
  </si>
  <si>
    <t>Kriste Wessel</t>
  </si>
  <si>
    <t>kwesselns@wikispaces.com</t>
  </si>
  <si>
    <t>+44 (739) 768-8321</t>
  </si>
  <si>
    <t>2664 Karstens Court</t>
  </si>
  <si>
    <t>69171-65646-UC</t>
  </si>
  <si>
    <t>Joceline Reddoch</t>
  </si>
  <si>
    <t>jreddochnt@sun.com</t>
  </si>
  <si>
    <t>+1 (863) 742-5292</t>
  </si>
  <si>
    <t>79075 Helena Road</t>
  </si>
  <si>
    <t>22503-52799-MI</t>
  </si>
  <si>
    <t>Shelley Titley</t>
  </si>
  <si>
    <t>stitleynu@whitehouse.gov</t>
  </si>
  <si>
    <t>+1 (701) 350-6149</t>
  </si>
  <si>
    <t>8279 Old Gate Lane</t>
  </si>
  <si>
    <t>08934-65581-ZI</t>
  </si>
  <si>
    <t>Redd Simao</t>
  </si>
  <si>
    <t>rsimaonv@simplemachines.org</t>
  </si>
  <si>
    <t>+1 (479) 898-5090</t>
  </si>
  <si>
    <t>37 Ridgeway Street</t>
  </si>
  <si>
    <t>15764-22559-ZT</t>
  </si>
  <si>
    <t>Cece Inker</t>
  </si>
  <si>
    <t>+1 (863) 977-9033</t>
  </si>
  <si>
    <t>67 Annamark Street</t>
  </si>
  <si>
    <t>87519-68847-ZG</t>
  </si>
  <si>
    <t>Noel Chisholm</t>
  </si>
  <si>
    <t>nchisholmnx@example.com</t>
  </si>
  <si>
    <t>+1 (865) 228-1100</t>
  </si>
  <si>
    <t>85 Calypso Place</t>
  </si>
  <si>
    <t>78012-56878-UB</t>
  </si>
  <si>
    <t>Grazia Oats</t>
  </si>
  <si>
    <t>goatsny@live.com</t>
  </si>
  <si>
    <t>+1 (213) 813-1072</t>
  </si>
  <si>
    <t>7552 Dottie Road</t>
  </si>
  <si>
    <t>77192-72145-RG</t>
  </si>
  <si>
    <t>Meade Birkin</t>
  </si>
  <si>
    <t>mbirkinnz@java.com</t>
  </si>
  <si>
    <t>+1 (954) 431-7206</t>
  </si>
  <si>
    <t>218 Elka Trail</t>
  </si>
  <si>
    <t>86071-79238-CX</t>
  </si>
  <si>
    <t>Ronda Pyson</t>
  </si>
  <si>
    <t>rpysono0@constantcontact.com</t>
  </si>
  <si>
    <t>+353 (836) 436-1472</t>
  </si>
  <si>
    <t>850 Jenna Court</t>
  </si>
  <si>
    <t>13764-02913-LA</t>
  </si>
  <si>
    <t>Rachele Ebrall</t>
  </si>
  <si>
    <t>+1 (312) 585-2288</t>
  </si>
  <si>
    <t>709 Blackbird Crossing</t>
  </si>
  <si>
    <t>11212-69985-ZJ</t>
  </si>
  <si>
    <t>Rafaela Treacher</t>
  </si>
  <si>
    <t>rtreachero2@usa.gov</t>
  </si>
  <si>
    <t>+353 (552) 867-2244</t>
  </si>
  <si>
    <t>16 Prentice Court</t>
  </si>
  <si>
    <t>53893-01719-CL</t>
  </si>
  <si>
    <t>Bee Fattorini</t>
  </si>
  <si>
    <t>bfattorinio3@quantcast.com</t>
  </si>
  <si>
    <t>433 Caliangt Park</t>
  </si>
  <si>
    <t>66028-99867-WJ</t>
  </si>
  <si>
    <t>Margie Palleske</t>
  </si>
  <si>
    <t>mpalleskeo4@nyu.edu</t>
  </si>
  <si>
    <t>+1 (561) 371-1596</t>
  </si>
  <si>
    <t>30 Dixon Trail</t>
  </si>
  <si>
    <t>62839-56723-CH</t>
  </si>
  <si>
    <t>Alexina Randals</t>
  </si>
  <si>
    <t>+1 (916) 300-4433</t>
  </si>
  <si>
    <t>713 Hayes Junction</t>
  </si>
  <si>
    <t>96849-52854-CR</t>
  </si>
  <si>
    <t>Filip Antcliffe</t>
  </si>
  <si>
    <t>fantcliffeo6@amazon.co.jp</t>
  </si>
  <si>
    <t>+353 (581) 217-6697</t>
  </si>
  <si>
    <t>05 Bobwhite Pass</t>
  </si>
  <si>
    <t>19755-55847-VW</t>
  </si>
  <si>
    <t>Peyter Matignon</t>
  </si>
  <si>
    <t>pmatignono7@harvard.edu</t>
  </si>
  <si>
    <t>+44 (792) 626-3977</t>
  </si>
  <si>
    <t>3162 Arizona Way</t>
  </si>
  <si>
    <t>Kirkton</t>
  </si>
  <si>
    <t>KW10</t>
  </si>
  <si>
    <t>32900-82606-BO</t>
  </si>
  <si>
    <t>Claudie Weond</t>
  </si>
  <si>
    <t>cweondo8@theglobeandmail.com</t>
  </si>
  <si>
    <t>+1 (828) 335-1268</t>
  </si>
  <si>
    <t>41 Coolidge Way</t>
  </si>
  <si>
    <t>16809-16936-WF</t>
  </si>
  <si>
    <t>Modesty MacConnechie</t>
  </si>
  <si>
    <t>mmacconnechieo9@reuters.com</t>
  </si>
  <si>
    <t>+1 (304) 620-6008</t>
  </si>
  <si>
    <t>526 Onsgard Park</t>
  </si>
  <si>
    <t>20118-28138-QD</t>
  </si>
  <si>
    <t>Jaquenette Skentelbery</t>
  </si>
  <si>
    <t>jskentelberyoa@paypal.com</t>
  </si>
  <si>
    <t>+1 (713) 976-5419</t>
  </si>
  <si>
    <t>90235 Holy Cross Parkway</t>
  </si>
  <si>
    <t>84057-45461-AH</t>
  </si>
  <si>
    <t>Orazio Comber</t>
  </si>
  <si>
    <t>ocomberob@goo.gl</t>
  </si>
  <si>
    <t>+353 (947) 836-2302</t>
  </si>
  <si>
    <t>725 Autumn Leaf Place</t>
  </si>
  <si>
    <t>66934-67426-WC</t>
  </si>
  <si>
    <t>Domini Bram</t>
  </si>
  <si>
    <t>dbramoc@ifeng.com</t>
  </si>
  <si>
    <t>+1 (202) 790-0537</t>
  </si>
  <si>
    <t>7528 Luster Court</t>
  </si>
  <si>
    <t>90882-88130-KQ</t>
  </si>
  <si>
    <t>Zachary Tramel</t>
  </si>
  <si>
    <t>ztramelod@netlog.com</t>
  </si>
  <si>
    <t>+1 (862) 925-5943</t>
  </si>
  <si>
    <t>28834 Wayridge Lane</t>
  </si>
  <si>
    <t>21617-79890-DD</t>
  </si>
  <si>
    <t>Izaak Primak</t>
  </si>
  <si>
    <t>+1 (206) 705-3979</t>
  </si>
  <si>
    <t>55 Buhler Pass</t>
  </si>
  <si>
    <t>20256-54689-LO</t>
  </si>
  <si>
    <t>Brittani Thoresbie</t>
  </si>
  <si>
    <t>+1 (303) 606-9146</t>
  </si>
  <si>
    <t>643 Logan Plaza</t>
  </si>
  <si>
    <t>17572-27091-AA</t>
  </si>
  <si>
    <t>Constanta Hatfull</t>
  </si>
  <si>
    <t>chatfullog@ebay.com</t>
  </si>
  <si>
    <t>+1 (815) 382-1966</t>
  </si>
  <si>
    <t>2 Nelson Alley</t>
  </si>
  <si>
    <t>82300-88786-UE</t>
  </si>
  <si>
    <t>Bobbe Castagneto</t>
  </si>
  <si>
    <t>+1 (406) 972-9050</t>
  </si>
  <si>
    <t>5 Moose Terrace</t>
  </si>
  <si>
    <t>32562-55185-DQ</t>
  </si>
  <si>
    <t>Chastity Swatman</t>
  </si>
  <si>
    <t>cswatmanoi@cbslocal.com</t>
  </si>
  <si>
    <t>+1 (404) 916-1168</t>
  </si>
  <si>
    <t>4 Eastwood Alley</t>
  </si>
  <si>
    <t>77175-09826-SF</t>
  </si>
  <si>
    <t>Lindon Agnolo</t>
  </si>
  <si>
    <t>lagnolooj@pinterest.com</t>
  </si>
  <si>
    <t>+1 (918) 228-6949</t>
  </si>
  <si>
    <t>82499 Mallard Lane</t>
  </si>
  <si>
    <t>07237-32539-NB</t>
  </si>
  <si>
    <t>Delainey Kiddy</t>
  </si>
  <si>
    <t>dkiddyok@fda.gov</t>
  </si>
  <si>
    <t>+1 (209) 103-3933</t>
  </si>
  <si>
    <t>66184 Melby Avenue</t>
  </si>
  <si>
    <t>54722-76431-EX</t>
  </si>
  <si>
    <t>Helli Petroulis</t>
  </si>
  <si>
    <t>hpetroulisol@state.tx.us</t>
  </si>
  <si>
    <t>+353 (783) 893-0842</t>
  </si>
  <si>
    <t>56 Hollow Ridge Circle</t>
  </si>
  <si>
    <t>67847-82662-TE</t>
  </si>
  <si>
    <t>Marty Scholl</t>
  </si>
  <si>
    <t>mschollom@taobao.com</t>
  </si>
  <si>
    <t>+1 (415) 613-5939</t>
  </si>
  <si>
    <t>59992 Canary Crossing</t>
  </si>
  <si>
    <t>51114-51191-EW</t>
  </si>
  <si>
    <t>Kienan Ferson</t>
  </si>
  <si>
    <t>kfersonon@g.co</t>
  </si>
  <si>
    <t>+1 (251) 291-1195</t>
  </si>
  <si>
    <t>72997 Annamark Plaza</t>
  </si>
  <si>
    <t>91809-58808-TV</t>
  </si>
  <si>
    <t>Blake Kelloway</t>
  </si>
  <si>
    <t>bkellowayoo@omniture.com</t>
  </si>
  <si>
    <t>+1 (415) 757-3377</t>
  </si>
  <si>
    <t>7351 Sloan Pass</t>
  </si>
  <si>
    <t>84996-26826-DK</t>
  </si>
  <si>
    <t>Scarlett Oliffe</t>
  </si>
  <si>
    <t>soliffeop@yellowbook.com</t>
  </si>
  <si>
    <t>+1 (212) 198-9134</t>
  </si>
  <si>
    <t>1866 Ohio Point</t>
  </si>
  <si>
    <t>65732-22589-OW</t>
  </si>
  <si>
    <t>Kippie Marrison</t>
  </si>
  <si>
    <t>kmarrisonoq@dropbox.com</t>
  </si>
  <si>
    <t>+1 (303) 808-6803</t>
  </si>
  <si>
    <t>84 Sutherland Alley</t>
  </si>
  <si>
    <t>93676-95250-XJ</t>
  </si>
  <si>
    <t>Celestia Dolohunty</t>
  </si>
  <si>
    <t>cdolohuntyor@dailymail.co.uk</t>
  </si>
  <si>
    <t>+1 (619) 353-0412</t>
  </si>
  <si>
    <t>836 Towne Court</t>
  </si>
  <si>
    <t>28300-14355-GF</t>
  </si>
  <si>
    <t>Patsy Vasilenko</t>
  </si>
  <si>
    <t>pvasilenkoos@addtoany.com</t>
  </si>
  <si>
    <t>+44 (116) 714-6469</t>
  </si>
  <si>
    <t>56 Ridge Oak Point</t>
  </si>
  <si>
    <t>91190-84826-IQ</t>
  </si>
  <si>
    <t>Raphaela Schankelborg</t>
  </si>
  <si>
    <t>rschankelborgot@ameblo.jp</t>
  </si>
  <si>
    <t>528 Debs Terrace</t>
  </si>
  <si>
    <t>34570-99384-AF</t>
  </si>
  <si>
    <t>Sharity Wickens</t>
  </si>
  <si>
    <t>+353 (724) 224-5556</t>
  </si>
  <si>
    <t>5873 Lake View Parkway</t>
  </si>
  <si>
    <t>57808-90533-UE</t>
  </si>
  <si>
    <t>Derick Snow</t>
  </si>
  <si>
    <t>+1 (718) 461-3002</t>
  </si>
  <si>
    <t>813 La Follette Place</t>
  </si>
  <si>
    <t>76060-30540-LB</t>
  </si>
  <si>
    <t>Baxy Cargen</t>
  </si>
  <si>
    <t>bcargenow@geocities.jp</t>
  </si>
  <si>
    <t>+1 (253) 509-6510</t>
  </si>
  <si>
    <t>58 Carpenter Pass</t>
  </si>
  <si>
    <t>76730-63769-ND</t>
  </si>
  <si>
    <t>Ryann Stickler</t>
  </si>
  <si>
    <t>rsticklerox@printfriendly.com</t>
  </si>
  <si>
    <t>+44 (830) 367-6129</t>
  </si>
  <si>
    <t>471 Sage Center</t>
  </si>
  <si>
    <t>96042-27290-EQ</t>
  </si>
  <si>
    <t>Daryn Cassius</t>
  </si>
  <si>
    <t>+1 (269) 398-0766</t>
  </si>
  <si>
    <t>19 Ridgeway Road</t>
  </si>
  <si>
    <t>06062-66586-TK</t>
  </si>
  <si>
    <t>Bud Danett</t>
  </si>
  <si>
    <t>bdanettoz@kickstarter.com</t>
  </si>
  <si>
    <t>3 Dennis Road</t>
  </si>
  <si>
    <t>51940-02669-OR</t>
  </si>
  <si>
    <t>Skelly Dolohunty</t>
  </si>
  <si>
    <t>+353 (239) 716-2717</t>
  </si>
  <si>
    <t>34010 Kensington Trail</t>
  </si>
  <si>
    <t>99144-98314-GN</t>
  </si>
  <si>
    <t>Drake Jevon</t>
  </si>
  <si>
    <t>djevonp1@ibm.com</t>
  </si>
  <si>
    <t>+1 (832) 733-7027</t>
  </si>
  <si>
    <t>27430 Fairfield Parkway</t>
  </si>
  <si>
    <t>16358-63919-CE</t>
  </si>
  <si>
    <t>Hall Ranner</t>
  </si>
  <si>
    <t>hrannerp2@omniture.com</t>
  </si>
  <si>
    <t>+1 (513) 635-0251</t>
  </si>
  <si>
    <t>51 Sunfield Crossing</t>
  </si>
  <si>
    <t>67743-54817-UT</t>
  </si>
  <si>
    <t>Berkly Imrie</t>
  </si>
  <si>
    <t>bimriep3@addtoany.com</t>
  </si>
  <si>
    <t>+1 (559) 761-5288</t>
  </si>
  <si>
    <t>1815 Annamark Way</t>
  </si>
  <si>
    <t>44601-51441-BH</t>
  </si>
  <si>
    <t>Dorey Sopper</t>
  </si>
  <si>
    <t>dsopperp4@eventbrite.com</t>
  </si>
  <si>
    <t>+1 (612) 870-1604</t>
  </si>
  <si>
    <t>0244 Northfield Place</t>
  </si>
  <si>
    <t>97201-58870-WB</t>
  </si>
  <si>
    <t>Darcy Lochran</t>
  </si>
  <si>
    <t>+1 (915) 776-4578</t>
  </si>
  <si>
    <t>7464 Nobel Way</t>
  </si>
  <si>
    <t>19849-12926-QF</t>
  </si>
  <si>
    <t>Lauritz Ledgley</t>
  </si>
  <si>
    <t>lledgleyp6@de.vu</t>
  </si>
  <si>
    <t>+1 (515) 261-2295</t>
  </si>
  <si>
    <t>99138 Waywood Junction</t>
  </si>
  <si>
    <t>40535-56770-UM</t>
  </si>
  <si>
    <t>Tawnya Menary</t>
  </si>
  <si>
    <t>tmenaryp7@phoca.cz</t>
  </si>
  <si>
    <t>+1 (971) 467-6353</t>
  </si>
  <si>
    <t>5546 Kensington Hill</t>
  </si>
  <si>
    <t>74940-09646-MU</t>
  </si>
  <si>
    <t>Gustaf Ciccotti</t>
  </si>
  <si>
    <t>gciccottip8@so-net.ne.jp</t>
  </si>
  <si>
    <t>+1 (832) 392-5010</t>
  </si>
  <si>
    <t>94417 Boyd Trail</t>
  </si>
  <si>
    <t>06623-54610-HC</t>
  </si>
  <si>
    <t>Bobbe Renner</t>
  </si>
  <si>
    <t>+1 (919) 456-9860</t>
  </si>
  <si>
    <t>9 Westerfield Place</t>
  </si>
  <si>
    <t>89490-75361-AF</t>
  </si>
  <si>
    <t>Wilton Jallin</t>
  </si>
  <si>
    <t>wjallinpa@pcworld.com</t>
  </si>
  <si>
    <t>+1 (617) 201-1702</t>
  </si>
  <si>
    <t>6511 Haas Road</t>
  </si>
  <si>
    <t>94526-79230-GZ</t>
  </si>
  <si>
    <t>Mindy Bogey</t>
  </si>
  <si>
    <t>mbogeypb@thetimes.co.uk</t>
  </si>
  <si>
    <t>+1 (202) 479-4238</t>
  </si>
  <si>
    <t>7791 Westend Point</t>
  </si>
  <si>
    <t>58559-08254-UY</t>
  </si>
  <si>
    <t>Paulie Fonzone</t>
  </si>
  <si>
    <t>+1 (518) 905-1184</t>
  </si>
  <si>
    <t>596 Manufacturers Alley</t>
  </si>
  <si>
    <t>88574-37083-WX</t>
  </si>
  <si>
    <t>Merrile Cobbledick</t>
  </si>
  <si>
    <t>mcobbledickpd@ucsd.edu</t>
  </si>
  <si>
    <t>+1 (520) 567-8210</t>
  </si>
  <si>
    <t>949 Nobel Plaza</t>
  </si>
  <si>
    <t>67953-79896-AC</t>
  </si>
  <si>
    <t>Antonius Lewry</t>
  </si>
  <si>
    <t>alewrype@whitehouse.gov</t>
  </si>
  <si>
    <t>+1 (334) 368-9435</t>
  </si>
  <si>
    <t>86 Pine View Pass</t>
  </si>
  <si>
    <t>69207-93422-CQ</t>
  </si>
  <si>
    <t>Isis Hessel</t>
  </si>
  <si>
    <t>ihesselpf@ox.ac.uk</t>
  </si>
  <si>
    <t>+1 (907) 873-3538</t>
  </si>
  <si>
    <t>2900 Pennsylvania Court</t>
  </si>
  <si>
    <t>56060-17602-RG</t>
  </si>
  <si>
    <t>Harland Trematick</t>
  </si>
  <si>
    <t>1235 Shopko Point</t>
  </si>
  <si>
    <t>46859-14212-FI</t>
  </si>
  <si>
    <t>Chloris Sorrell</t>
  </si>
  <si>
    <t>csorrellph@amazon.com</t>
  </si>
  <si>
    <t>+44 (160) 225-1993</t>
  </si>
  <si>
    <t>5 Scott Lane</t>
  </si>
  <si>
    <t>11513-19816-IJ</t>
  </si>
  <si>
    <t>Odette Tocque</t>
  </si>
  <si>
    <t>otocquepi@abc.net.au</t>
  </si>
  <si>
    <t>+1 (786) 201-0196</t>
  </si>
  <si>
    <t>731 Anzinger Park</t>
  </si>
  <si>
    <t>33555-01585-RP</t>
  </si>
  <si>
    <t>Quintina Heavyside</t>
  </si>
  <si>
    <t>qheavysidepj@unc.edu</t>
  </si>
  <si>
    <t>+1 (859) 572-4305</t>
  </si>
  <si>
    <t>7995 Macpherson Drive</t>
  </si>
  <si>
    <t>11932-85629-CU</t>
  </si>
  <si>
    <t>Hadley Reuven</t>
  </si>
  <si>
    <t>hreuvenpk@whitehouse.gov</t>
  </si>
  <si>
    <t>+1 (616) 851-0525</t>
  </si>
  <si>
    <t>227 Burning Wood Drive</t>
  </si>
  <si>
    <t>36192-07175-XC</t>
  </si>
  <si>
    <t>Mitch Attwool</t>
  </si>
  <si>
    <t>mattwoolpl@nba.com</t>
  </si>
  <si>
    <t>+1 (515) 821-3701</t>
  </si>
  <si>
    <t>6229 Dawn Junction</t>
  </si>
  <si>
    <t>46242-54946-ZW</t>
  </si>
  <si>
    <t>Charin Maplethorp</t>
  </si>
  <si>
    <t>35 Alpine Circle</t>
  </si>
  <si>
    <t>95152-82155-VQ</t>
  </si>
  <si>
    <t>Goldie Wynes</t>
  </si>
  <si>
    <t>gwynespn@dagondesign.com</t>
  </si>
  <si>
    <t>+1 (512) 118-8603</t>
  </si>
  <si>
    <t>5251 Everett Way</t>
  </si>
  <si>
    <t>13404-39127-WQ</t>
  </si>
  <si>
    <t>Celie MacCourt</t>
  </si>
  <si>
    <t>cmaccourtpo@amazon.com</t>
  </si>
  <si>
    <t>01678 4th Hill</t>
  </si>
  <si>
    <t>00841-75330-ZV</t>
  </si>
  <si>
    <t>Rori Ollin</t>
  </si>
  <si>
    <t>+1 (626) 704-3749</t>
  </si>
  <si>
    <t>05889 Heath Place</t>
  </si>
  <si>
    <t>40226-52317-IO</t>
  </si>
  <si>
    <t>Evy Wilsone</t>
  </si>
  <si>
    <t>ewilsonepq@eepurl.com</t>
  </si>
  <si>
    <t>+1 (202) 969-6382</t>
  </si>
  <si>
    <t>13130 Heffernan Point</t>
  </si>
  <si>
    <t>34419-18068-AG</t>
  </si>
  <si>
    <t>Dolores Duffie</t>
  </si>
  <si>
    <t>dduffiepr@time.com</t>
  </si>
  <si>
    <t>+1 (971) 936-3214</t>
  </si>
  <si>
    <t>3 Jenifer Circle</t>
  </si>
  <si>
    <t>51738-61457-RS</t>
  </si>
  <si>
    <t>Mathilda Matiasek</t>
  </si>
  <si>
    <t>mmatiasekps@ucoz.ru</t>
  </si>
  <si>
    <t>30867 Magdeline Way</t>
  </si>
  <si>
    <t>86757-52367-ON</t>
  </si>
  <si>
    <t>Jarred Camillo</t>
  </si>
  <si>
    <t>jcamillopt@shinystat.com</t>
  </si>
  <si>
    <t>+1 (202) 572-0994</t>
  </si>
  <si>
    <t>48965 Mesta Lane</t>
  </si>
  <si>
    <t>28158-93383-CK</t>
  </si>
  <si>
    <t>Kameko Philbrick</t>
  </si>
  <si>
    <t>kphilbrickpu@cdc.gov</t>
  </si>
  <si>
    <t>987 Westridge Terrace</t>
  </si>
  <si>
    <t>44799-09711-XW</t>
  </si>
  <si>
    <t>Mallory Shrimpling</t>
  </si>
  <si>
    <t>40 Declaration Point</t>
  </si>
  <si>
    <t>53667-91553-LT</t>
  </si>
  <si>
    <t>Barnett Sillis</t>
  </si>
  <si>
    <t>bsillispw@istockphoto.com</t>
  </si>
  <si>
    <t>+1 (305) 267-4961</t>
  </si>
  <si>
    <t>53 Shasta Plaza</t>
  </si>
  <si>
    <t>86579-92122-OC</t>
  </si>
  <si>
    <t>Brenn Dundredge</t>
  </si>
  <si>
    <t>+1 (405) 369-5173</t>
  </si>
  <si>
    <t>5 Morrow Street</t>
  </si>
  <si>
    <t>01474-63436-TP</t>
  </si>
  <si>
    <t>Read Cutts</t>
  </si>
  <si>
    <t>rcuttspy@techcrunch.com</t>
  </si>
  <si>
    <t>+1 (815) 758-8653</t>
  </si>
  <si>
    <t>820 Reinke Pass</t>
  </si>
  <si>
    <t>90533-82440-EE</t>
  </si>
  <si>
    <t>Michale Delves</t>
  </si>
  <si>
    <t>mdelvespz@nature.com</t>
  </si>
  <si>
    <t>+1 (334) 881-9178</t>
  </si>
  <si>
    <t>670 Shoshone Circle</t>
  </si>
  <si>
    <t>48553-69225-VX</t>
  </si>
  <si>
    <t>Devland Gritton</t>
  </si>
  <si>
    <t>dgrittonq0@nydailynews.com</t>
  </si>
  <si>
    <t>+1 (626) 968-5148</t>
  </si>
  <si>
    <t>095 Jenna Junction</t>
  </si>
  <si>
    <t>91240-83405-ZQ</t>
  </si>
  <si>
    <t>Caitlin Cattermull</t>
  </si>
  <si>
    <t>ccattermullq1@columbia.edu</t>
  </si>
  <si>
    <t>+1 (312) 880-3388</t>
  </si>
  <si>
    <t>1 Gina Street</t>
  </si>
  <si>
    <t>52374-27313-IV</t>
  </si>
  <si>
    <t>Dell Gut</t>
  </si>
  <si>
    <t>dgutq2@umich.edu</t>
  </si>
  <si>
    <t>+1 (281) 648-9915</t>
  </si>
  <si>
    <t>30506 Bowman Avenue</t>
  </si>
  <si>
    <t>14264-41252-SL</t>
  </si>
  <si>
    <t>Willy Pummery</t>
  </si>
  <si>
    <t>wpummeryq3@topsy.com</t>
  </si>
  <si>
    <t>+1 (231) 416-9594</t>
  </si>
  <si>
    <t>9795 Acker Plaza</t>
  </si>
  <si>
    <t>35367-50483-AR</t>
  </si>
  <si>
    <t>Geoffrey Siuda</t>
  </si>
  <si>
    <t>gsiudaq4@nytimes.com</t>
  </si>
  <si>
    <t>+1 (202) 315-8135</t>
  </si>
  <si>
    <t>64284 Pearson Parkway</t>
  </si>
  <si>
    <t>69443-77665-QW</t>
  </si>
  <si>
    <t>Henderson Crowne</t>
  </si>
  <si>
    <t>hcrowneq5@wufoo.com</t>
  </si>
  <si>
    <t>+353 (476) 525-5512</t>
  </si>
  <si>
    <t>706 Eagan Lane</t>
  </si>
  <si>
    <t>Sallins</t>
  </si>
  <si>
    <t>63411-51758-QC</t>
  </si>
  <si>
    <t>Vernor Pawsey</t>
  </si>
  <si>
    <t>vpawseyq6@tiny.cc</t>
  </si>
  <si>
    <t>+1 (478) 568-4944</t>
  </si>
  <si>
    <t>883 Eagan Point</t>
  </si>
  <si>
    <t>68605-21835-UF</t>
  </si>
  <si>
    <t>Augustin Waterhouse</t>
  </si>
  <si>
    <t>awaterhouseq7@istockphoto.com</t>
  </si>
  <si>
    <t>+1 (318) 129-0806</t>
  </si>
  <si>
    <t>23530 Lake View Trail</t>
  </si>
  <si>
    <t>34786-30419-XY</t>
  </si>
  <si>
    <t>Fanchon Haughian</t>
  </si>
  <si>
    <t>fhaughianq8@1688.com</t>
  </si>
  <si>
    <t>+1 (253) 974-5538</t>
  </si>
  <si>
    <t>2017 Ronald Regan Trail</t>
  </si>
  <si>
    <t>15456-29250-RU</t>
  </si>
  <si>
    <t>Jaimie Hatz</t>
  </si>
  <si>
    <t>+1 (915) 920-9318</t>
  </si>
  <si>
    <t>3 Atwood Avenue</t>
  </si>
  <si>
    <t>00886-35803-FG</t>
  </si>
  <si>
    <t>Edeline Edney</t>
  </si>
  <si>
    <t>+1 (205) 866-7629</t>
  </si>
  <si>
    <t>43 Crest Line Road</t>
  </si>
  <si>
    <t>31599-82152-AD</t>
  </si>
  <si>
    <t>Rickie Faltin</t>
  </si>
  <si>
    <t>rfaltinqb@topsy.com</t>
  </si>
  <si>
    <t>2 Laurel Drive</t>
  </si>
  <si>
    <t>76209-39601-ZR</t>
  </si>
  <si>
    <t>Gnni Cheeke</t>
  </si>
  <si>
    <t>gcheekeqc@sitemeter.com</t>
  </si>
  <si>
    <t>+44 (677) 694-1404</t>
  </si>
  <si>
    <t>934 Loomis Junction</t>
  </si>
  <si>
    <t>15064-65241-HB</t>
  </si>
  <si>
    <t>Gwenni Ratt</t>
  </si>
  <si>
    <t>grattqd@phpbb.com</t>
  </si>
  <si>
    <t>+353 (878) 618-9723</t>
  </si>
  <si>
    <t>55 Montana Road</t>
  </si>
  <si>
    <t>69215-90789-DL</t>
  </si>
  <si>
    <t>Johnath Fairebrother</t>
  </si>
  <si>
    <t>+1 (302) 159-1841</t>
  </si>
  <si>
    <t>05 Bluestem Street</t>
  </si>
  <si>
    <t>04317-46176-TB</t>
  </si>
  <si>
    <t>Ingamar Eberlein</t>
  </si>
  <si>
    <t>ieberleinqf@hc360.com</t>
  </si>
  <si>
    <t>+1 (717) 323-3451</t>
  </si>
  <si>
    <t>8 Delaware Circle</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</si>
  <si>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</si>
  <si>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</si>
  <si>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</si>
  <si>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</si>
  <si>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</si>
  <si>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</si>
  <si>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</si>
  <si>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</si>
  <si>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</si>
  <si>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</si>
  <si>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</si>
  <si>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</si>
  <si>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</si>
  <si>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</si>
  <si>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</si>
  <si>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</si>
  <si>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</si>
  <si>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</si>
  <si>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</si>
  <si>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</si>
  <si>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</si>
  <si>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</si>
  <si>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</si>
  <si>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</si>
  <si>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</si>
  <si>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</si>
  <si>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</si>
  <si>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</si>
  <si>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</si>
  <si>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</si>
  <si>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</si>
  <si>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</si>
  <si>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</si>
  <si>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</si>
  <si>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40959-32642-DN</t>
  </si>
  <si>
    <t>Rhodie Strathern</t>
  </si>
  <si>
    <t>rstrathernqn@devhub.com</t>
  </si>
  <si>
    <t>63071 Warner Terrace</t>
  </si>
  <si>
    <t>77746-08153-PM</t>
  </si>
  <si>
    <t>Chad Miguel</t>
  </si>
  <si>
    <t>cmiguelqo@exblog.jp</t>
  </si>
  <si>
    <t>+1 (240) 449-8992</t>
  </si>
  <si>
    <t>83 Sauthoff Junction</t>
  </si>
  <si>
    <t>49667-96708-JL</t>
  </si>
  <si>
    <t>Florinda Matusovsky</t>
  </si>
  <si>
    <t>+1 (518) 618-9919</t>
  </si>
  <si>
    <t>2 Moland Court</t>
  </si>
  <si>
    <t>24155-79322-EQ</t>
  </si>
  <si>
    <t>Morly Rocks</t>
  </si>
  <si>
    <t>mrocksqq@exblog.jp</t>
  </si>
  <si>
    <t>+353 (731) 124-0228</t>
  </si>
  <si>
    <t>21 Spenser Court</t>
  </si>
  <si>
    <t>95342-88311-SF</t>
  </si>
  <si>
    <t>Yuri Burrells</t>
  </si>
  <si>
    <t>yburrellsqr@vinaora.com</t>
  </si>
  <si>
    <t>+1 (859) 101-4742</t>
  </si>
  <si>
    <t>4 Brickson Park Court</t>
  </si>
  <si>
    <t>69374-08133-RI</t>
  </si>
  <si>
    <t>Cleopatra Goodrum</t>
  </si>
  <si>
    <t>cgoodrumqs@goodreads.com</t>
  </si>
  <si>
    <t>+1 (619) 944-5888</t>
  </si>
  <si>
    <t>94 Roxbury Road</t>
  </si>
  <si>
    <t>83844-95908-RX</t>
  </si>
  <si>
    <t>Joey Jefferys</t>
  </si>
  <si>
    <t>jjefferysqt@blog.com</t>
  </si>
  <si>
    <t>526 Helena Crossing</t>
  </si>
  <si>
    <t>09667-09231-YM</t>
  </si>
  <si>
    <t>Bearnard Wardell</t>
  </si>
  <si>
    <t>bwardellqu@adobe.com</t>
  </si>
  <si>
    <t>+1 (347) 311-2289</t>
  </si>
  <si>
    <t>57299 Tennessee Hill</t>
  </si>
  <si>
    <t>55427-08059-DF</t>
  </si>
  <si>
    <t>Zeke Walisiak</t>
  </si>
  <si>
    <t>zwalisiakqv@ucsd.edu</t>
  </si>
  <si>
    <t>+353 (848) 172-8155</t>
  </si>
  <si>
    <t>7 Birchwood Street</t>
  </si>
  <si>
    <t>06624-54037-BQ</t>
  </si>
  <si>
    <t>Wiley Leopold</t>
  </si>
  <si>
    <t>wleopoldqw@blogspot.com</t>
  </si>
  <si>
    <t>+1 (352) 173-9191</t>
  </si>
  <si>
    <t>5 Elmside Terrace</t>
  </si>
  <si>
    <t>48544-90737-AZ</t>
  </si>
  <si>
    <t>Chiarra Shalders</t>
  </si>
  <si>
    <t>cshaldersqx@cisco.com</t>
  </si>
  <si>
    <t>+1 (305) 787-2810</t>
  </si>
  <si>
    <t>445 Heath Terrace</t>
  </si>
  <si>
    <t>79463-01597-FQ</t>
  </si>
  <si>
    <t>Sharl Southerill</t>
  </si>
  <si>
    <t>+1 (865) 959-4075</t>
  </si>
  <si>
    <t>39 Nelson Pass</t>
  </si>
  <si>
    <t>27702-50024-XC</t>
  </si>
  <si>
    <t>Noni Furber</t>
  </si>
  <si>
    <t>nfurberqz@jugem.jp</t>
  </si>
  <si>
    <t>+1 (817) 813-2784</t>
  </si>
  <si>
    <t>565 Sloan Avenue</t>
  </si>
  <si>
    <t>57360-46846-NS</t>
  </si>
  <si>
    <t>Dinah Crutcher</t>
  </si>
  <si>
    <t>+353 (706) 448-6304</t>
  </si>
  <si>
    <t>89147 Northport Trail</t>
  </si>
  <si>
    <t>84045-66771-SL</t>
  </si>
  <si>
    <t>Charlean Keave</t>
  </si>
  <si>
    <t>ckeaver1@ucoz.com</t>
  </si>
  <si>
    <t>+1 (850) 410-9647</t>
  </si>
  <si>
    <t>08019 Fairfield Pass</t>
  </si>
  <si>
    <t>46885-00260-TL</t>
  </si>
  <si>
    <t>Sada Roseborough</t>
  </si>
  <si>
    <t>sroseboroughr2@virginia.edu</t>
  </si>
  <si>
    <t>+1 (253) 735-5179</t>
  </si>
  <si>
    <t>779 Memorial Avenue</t>
  </si>
  <si>
    <t>96446-62142-EN</t>
  </si>
  <si>
    <t>Clayton Kingwell</t>
  </si>
  <si>
    <t>ckingwellr3@squarespace.com</t>
  </si>
  <si>
    <t>+353 (182) 469-0985</t>
  </si>
  <si>
    <t>947 Burrows Park</t>
  </si>
  <si>
    <t>07756-71018-GU</t>
  </si>
  <si>
    <t>Kacy Canto</t>
  </si>
  <si>
    <t>kcantor4@gmpg.org</t>
  </si>
  <si>
    <t>+1 (260) 735-9621</t>
  </si>
  <si>
    <t>43 Doe Crossing Center</t>
  </si>
  <si>
    <t>92048-47813-QB</t>
  </si>
  <si>
    <t>Mab Blakemore</t>
  </si>
  <si>
    <t>mblakemorer5@nsw.gov.au</t>
  </si>
  <si>
    <t>+1 (806) 227-6812</t>
  </si>
  <si>
    <t>70 Crescent Oaks Junction</t>
  </si>
  <si>
    <t>58408-27638-IB</t>
  </si>
  <si>
    <t>Dedie Gooderridge</t>
  </si>
  <si>
    <t>dgooderridger6@lycos.com</t>
  </si>
  <si>
    <t>+1 (202) 793-3951</t>
  </si>
  <si>
    <t>181 Londonderry Circle</t>
  </si>
  <si>
    <t>28699-16256-XV</t>
  </si>
  <si>
    <t>Javier Causnett</t>
  </si>
  <si>
    <t>+1 (301) 396-9701</t>
  </si>
  <si>
    <t>511 Rowland Alley</t>
  </si>
  <si>
    <t>98476-63654-CG</t>
  </si>
  <si>
    <t>Demetris Micheli</t>
  </si>
  <si>
    <t>+1 (608) 138-8374</t>
  </si>
  <si>
    <t>33123 Rigney Pass</t>
  </si>
  <si>
    <t>55409-07759-YG</t>
  </si>
  <si>
    <t>Chloette Bernardot</t>
  </si>
  <si>
    <t>cbernardotr9@wix.com</t>
  </si>
  <si>
    <t>+1 (936) 783-5732</t>
  </si>
  <si>
    <t>6672 Cordelia Point</t>
  </si>
  <si>
    <t>06136-65250-PG</t>
  </si>
  <si>
    <t>Kim Kemery</t>
  </si>
  <si>
    <t>kkemeryra@t.co</t>
  </si>
  <si>
    <t>+1 (817) 407-3513</t>
  </si>
  <si>
    <t>95 Delladonna Parkway</t>
  </si>
  <si>
    <t>08405-33165-BS</t>
  </si>
  <si>
    <t>Fanchette Parlot</t>
  </si>
  <si>
    <t>fparlotrb@forbes.com</t>
  </si>
  <si>
    <t>+1 (614) 706-1246</t>
  </si>
  <si>
    <t>7765 Westridge Lane</t>
  </si>
  <si>
    <t>66070-30559-WI</t>
  </si>
  <si>
    <t>Ramon Cheak</t>
  </si>
  <si>
    <t>rcheakrc@tripadvisor.com</t>
  </si>
  <si>
    <t>23 Paget Point</t>
  </si>
  <si>
    <t>01282-28364-RZ</t>
  </si>
  <si>
    <t>Koressa O'Geneay</t>
  </si>
  <si>
    <t>kogeneayrd@utexas.edu</t>
  </si>
  <si>
    <t>+1 (303) 637-0326</t>
  </si>
  <si>
    <t>77 Rigney Hill</t>
  </si>
  <si>
    <t>51277-93873-RP</t>
  </si>
  <si>
    <t>Claudell Ayre</t>
  </si>
  <si>
    <t>cayrere@symantec.com</t>
  </si>
  <si>
    <t>+1 (386) 573-2575</t>
  </si>
  <si>
    <t>5645 Lotheville Crossing</t>
  </si>
  <si>
    <t>84405-83364-DG</t>
  </si>
  <si>
    <t>Lorianne Kyneton</t>
  </si>
  <si>
    <t>lkynetonrf@macromedia.com</t>
  </si>
  <si>
    <t>+44 (618) 634-9365</t>
  </si>
  <si>
    <t>1926 3rd Center</t>
  </si>
  <si>
    <t>83731-53280-YC</t>
  </si>
  <si>
    <t>Adele McFayden</t>
  </si>
  <si>
    <t>+44 (123) 755-7484</t>
  </si>
  <si>
    <t>28 Darwin Terrace</t>
  </si>
  <si>
    <t>03917-13632-KC</t>
  </si>
  <si>
    <t>Herta Layne</t>
  </si>
  <si>
    <t>+1 (636) 143-8338</t>
  </si>
  <si>
    <t>5495 Talisman Plaza</t>
  </si>
  <si>
    <t>98051-37183-SK</t>
  </si>
  <si>
    <t>Dierdre Scrigmour</t>
  </si>
  <si>
    <t>dscrigmourri@cnbc.com</t>
  </si>
  <si>
    <t>+1 (858) 976-1767</t>
  </si>
  <si>
    <t>018 Luster Pass</t>
  </si>
  <si>
    <t>48689-81852-DT</t>
  </si>
  <si>
    <t>Romy Whittlesea</t>
  </si>
  <si>
    <t>+1 (423) 297-8063</t>
  </si>
  <si>
    <t>65 Reinke Point</t>
  </si>
  <si>
    <t>70567-65133-CN</t>
  </si>
  <si>
    <t>Desdemona Eye</t>
  </si>
  <si>
    <t>+353 (252) 896-2096</t>
  </si>
  <si>
    <t>191 Manitowish Crossing</t>
  </si>
  <si>
    <t>77869-81373-AY</t>
  </si>
  <si>
    <t>Margarette Sterland</t>
  </si>
  <si>
    <t>+1 (215) 872-6809</t>
  </si>
  <si>
    <t>5 Kenwood Pass</t>
  </si>
  <si>
    <t>38536-98293-JZ</t>
  </si>
  <si>
    <t>Catharine Scoines</t>
  </si>
  <si>
    <t>+353 (693) 290-4775</t>
  </si>
  <si>
    <t>39192 Glendale Hill</t>
  </si>
  <si>
    <t>43014-53743-XK</t>
  </si>
  <si>
    <t>Jennica Tewelson</t>
  </si>
  <si>
    <t>jtewelsonrn@samsung.com</t>
  </si>
  <si>
    <t>+1 (469) 573-8379</t>
  </si>
  <si>
    <t>4040 Hoard Junction</t>
  </si>
  <si>
    <t>62494-09113-RP</t>
  </si>
  <si>
    <t>Marguerite Graves</t>
  </si>
  <si>
    <t>+1 (479) 204-9111</t>
  </si>
  <si>
    <t>91413 Scott Way</t>
  </si>
  <si>
    <t>10940-42739-ET</t>
  </si>
  <si>
    <t>Etan Featenby</t>
  </si>
  <si>
    <t>+1 (719) 416-9560</t>
  </si>
  <si>
    <t>885 Toban Plaza</t>
  </si>
  <si>
    <t>64965-78386-MY</t>
  </si>
  <si>
    <t>Nicolina Jenny</t>
  </si>
  <si>
    <t>njennyrq@bigcartel.com</t>
  </si>
  <si>
    <t>+1 (562) 679-4750</t>
  </si>
  <si>
    <t>6099 American Ash Court</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</si>
  <si>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</si>
  <si>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</si>
  <si>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</si>
  <si>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</si>
  <si>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</si>
  <si>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</si>
  <si>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</si>
  <si>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</si>
  <si>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</si>
  <si>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</si>
  <si>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</si>
  <si>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</si>
  <si>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</si>
  <si>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</si>
  <si>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</si>
  <si>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</si>
  <si>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</si>
  <si>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</si>
  <si>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</si>
  <si>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</si>
  <si>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</si>
  <si>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</si>
  <si>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</si>
  <si>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</si>
  <si>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</si>
  <si>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</si>
  <si>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</si>
  <si>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</si>
  <si>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</si>
  <si>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</si>
  <si>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</si>
  <si>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</si>
  <si>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</si>
  <si>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</si>
  <si>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</si>
  <si>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</si>
  <si>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</si>
  <si>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</si>
  <si>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</si>
  <si>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</si>
  <si>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</si>
  <si>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</si>
  <si>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</si>
  <si>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</si>
  <si>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</si>
  <si>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</si>
  <si>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</si>
  <si>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</si>
  <si>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</si>
  <si>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</si>
  <si>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</si>
  <si>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</si>
  <si>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</si>
  <si>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</si>
  <si>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</si>
  <si>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</si>
  <si>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</si>
  <si>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</si>
  <si>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</si>
  <si>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</si>
  <si>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</si>
  <si>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</si>
  <si>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</si>
  <si>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</si>
  <si>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</si>
  <si>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janv</t>
  </si>
  <si>
    <t>févr</t>
  </si>
  <si>
    <t>mars</t>
  </si>
  <si>
    <t>avr</t>
  </si>
  <si>
    <t>mai</t>
  </si>
  <si>
    <t>juin</t>
  </si>
  <si>
    <t>juil</t>
  </si>
  <si>
    <t>août</t>
  </si>
  <si>
    <t>sept</t>
  </si>
  <si>
    <t>oct</t>
  </si>
  <si>
    <t>nov</t>
  </si>
  <si>
    <t>déc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</si>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</sst>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0.0&quot; &quot;&quot;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0" fontId="1" fillId="0" borderId="0" xfId="0" applyFont="1" applyBorder="1" applyAlignment="1">
      <alignment vertical="center"/>
    </xf>
    <xf numFmtId="166" fontId="0" fillId="0" borderId="0" xfId="0" applyNumberFormat="1" applyBorder="1"/>
    <xf numFmtId="0" fontId="0" fillId="0" borderId="0" xfId="0" applyBorder="1"/>
    <xf numFmtId="167" fontId="0" fillId="0" borderId="0" xfId="0" applyNumberFormat="1"/>
    <xf numFmtId="0" fontId="0" fillId="0" borderId="0" xfId="0" pivotButton="1"/>
    <xf numFmtId="165" fontId="0" fillId="0" borderId="0" xfId="0" applyNumberFormat="1"/>
    <xf numFmtId="1" fontId="0" fillId="0" borderId="0" xfId="0" applyNumberFormat="1"/>
  </cellXfs>
  <cellStyles count="1">
    <cellStyle name="Normal" xfId="0" builtinId="0"/>
  </cellStyles>
  <dxfs count="25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409]* #,##0.00_ ;_-[$$-409]* \-#,##0.00\ ;_-[$$-409]* &quot;-&quot;??_ ;_-@_ "/>
    </dxf>
    <dxf>
      <numFmt numFmtId="167" formatCode="_-[$$-409]* #,##0.00_ ;_-[$$-409]* \-#,##0.00\ ;_-[$$-409]* &quot;-&quot;??_ ;_-@_ "/>
    </dxf>
    <dxf>
      <numFmt numFmtId="1" formatCode="0"/>
    </dxf>
    <dxf>
      <numFmt numFmtId="1" formatCode="0"/>
    </dxf>
    <dxf>
      <numFmt numFmtId="1" formatCode="0"/>
    </dxf>
    <dxf>
      <numFmt numFmtId="0" formatCode="General"/>
    </dxf>
    <dxf>
      <numFmt numFmtId="166" formatCode="0.0&quot; &quot;&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[coffeeOrdersData.xlsx]TotalSales (3)!TotalSales</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a:solidFill>
                  <a:sysClr val="windowText" lastClr="000000"/>
                </a:solidFill>
              </a:rPr>
              <a:t>Top</a:t>
            </a:r>
            <a:r>
              <a:rPr lang="en-US" b="0" baseline="0">
                <a:solidFill>
                  <a:sysClr val="windowText" lastClr="000000"/>
                </a:solidFill>
              </a:rPr>
              <a:t> 5 Customers</a:t>
            </a:r>
            <a:endParaRPr lang="en-US" b="0">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spPr>
          <a:solidFill>
            <a:schemeClr val="accent1">
              <a:lumMod val="50000"/>
            </a:schemeClr>
          </a:solidFill>
          <a:ln w="12700">
            <a:solidFill>
              <a:schemeClr val="bg1"/>
            </a:solidFill>
          </a:ln>
          <a:effectLst>
            <a:outerShdw blurRad="57150" dist="19050" dir="5400000" algn="ctr" rotWithShape="0">
              <a:srgbClr val="000000">
                <a:alpha val="63000"/>
              </a:srgbClr>
            </a:outerShdw>
          </a:effectLst>
        </c:spPr>
        <c:marker>
          <c:symbol val="diamond"/>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2700">
            <a:solidFill>
              <a:schemeClr val="bg1"/>
            </a:solidFill>
          </a:ln>
          <a:effectLst>
            <a:outerShdw blurRad="57150" dist="19050" dir="5400000" algn="ctr" rotWithShape="0">
              <a:srgbClr val="000000">
                <a:alpha val="63000"/>
              </a:srgbClr>
            </a:outerShdw>
          </a:effectLst>
        </c:spPr>
      </c:pivotFmt>
      <c:pivotFmt>
        <c:idx val="2"/>
        <c:spPr>
          <a:solidFill>
            <a:srgbClr val="0070C0"/>
          </a:solidFill>
          <a:ln w="12700">
            <a:solidFill>
              <a:schemeClr val="bg1"/>
            </a:solidFill>
          </a:ln>
          <a:effectLst>
            <a:outerShdw blurRad="57150" dist="19050" dir="5400000" algn="ctr" rotWithShape="0">
              <a:srgbClr val="000000">
                <a:alpha val="63000"/>
              </a:srgbClr>
            </a:outerShdw>
          </a:effectLst>
        </c:spPr>
      </c:pivotFmt>
      <c:pivotFmt>
        <c:idx val="3"/>
        <c:spPr>
          <a:solidFill>
            <a:srgbClr val="0070C0"/>
          </a:solidFill>
          <a:ln w="12700">
            <a:solidFill>
              <a:schemeClr val="bg1"/>
            </a:solidFill>
          </a:ln>
          <a:effectLst>
            <a:outerShdw blurRad="57150" dist="19050" dir="5400000" algn="ctr" rotWithShape="0">
              <a:srgbClr val="000000">
                <a:alpha val="63000"/>
              </a:srgbClr>
            </a:outerShdw>
          </a:effectLst>
        </c:spPr>
      </c:pivotFmt>
      <c:pivotFmt>
        <c:idx val="4"/>
        <c:spPr>
          <a:solidFill>
            <a:schemeClr val="accent1">
              <a:lumMod val="50000"/>
            </a:schemeClr>
          </a:solidFill>
          <a:ln w="12700">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w="12700">
            <a:solidFill>
              <a:schemeClr val="bg1"/>
            </a:solidFill>
          </a:ln>
          <a:effectLst>
            <a:outerShdw blurRad="57150" dist="19050" dir="5400000" algn="ctr" rotWithShape="0">
              <a:srgbClr val="000000">
                <a:alpha val="63000"/>
              </a:srgbClr>
            </a:outerShdw>
          </a:effectLst>
        </c:spPr>
      </c:pivotFmt>
      <c:pivotFmt>
        <c:idx val="6"/>
        <c:spPr>
          <a:solidFill>
            <a:srgbClr val="0070C0"/>
          </a:solidFill>
          <a:ln w="12700">
            <a:solidFill>
              <a:schemeClr val="bg1"/>
            </a:solidFill>
          </a:ln>
          <a:effectLst>
            <a:outerShdw blurRad="57150" dist="19050" dir="5400000" algn="ctr" rotWithShape="0">
              <a:srgbClr val="000000">
                <a:alpha val="63000"/>
              </a:srgbClr>
            </a:outerShdw>
          </a:effectLst>
        </c:spPr>
      </c:pivotFmt>
      <c:pivotFmt>
        <c:idx val="7"/>
        <c:spPr>
          <a:solidFill>
            <a:srgbClr val="0070C0"/>
          </a:solidFill>
          <a:ln w="12700">
            <a:solidFill>
              <a:schemeClr val="bg1"/>
            </a:solidFill>
          </a:ln>
          <a:effectLst>
            <a:outerShdw blurRad="57150" dist="19050" dir="5400000" algn="ctr" rotWithShape="0">
              <a:srgbClr val="000000">
                <a:alpha val="63000"/>
              </a:srgbClr>
            </a:outerShdw>
          </a:effectLst>
        </c:spPr>
      </c:pivotFmt>
      <c:pivotFmt>
        <c:idx val="8"/>
        <c:spPr>
          <a:solidFill>
            <a:srgbClr val="0070C0"/>
          </a:solidFill>
          <a:ln w="12700">
            <a:solidFill>
              <a:schemeClr val="bg1"/>
            </a:solidFill>
          </a:ln>
          <a:effectLst>
            <a:outerShdw blurRad="57150" dist="19050" dir="5400000" algn="ctr" rotWithShape="0">
              <a:srgbClr val="000000">
                <a:alpha val="63000"/>
              </a:srgbClr>
            </a:outerShdw>
          </a:effectLst>
        </c:spPr>
      </c:pivotFmt>
      <c:pivotFmt>
        <c:idx val="9"/>
        <c:spPr>
          <a:solidFill>
            <a:srgbClr val="0070C0"/>
          </a:solidFill>
          <a:ln w="12700">
            <a:solidFill>
              <a:schemeClr val="bg1"/>
            </a:solidFill>
          </a:ln>
          <a:effectLst>
            <a:outerShdw blurRad="57150" dist="19050" dir="5400000" algn="ctr" rotWithShape="0">
              <a:srgbClr val="000000">
                <a:alpha val="63000"/>
              </a:srgbClr>
            </a:outerShdw>
          </a:effectLst>
        </c:spPr>
      </c:pivotFmt>
      <c:pivotFmt>
        <c:idx val="10"/>
        <c:spPr>
          <a:solidFill>
            <a:srgbClr val="0070C0"/>
          </a:solidFill>
          <a:ln w="12700">
            <a:solidFill>
              <a:schemeClr val="bg1"/>
            </a:solidFill>
          </a:ln>
          <a:effectLst>
            <a:outerShdw blurRad="57150" dist="19050" dir="5400000" algn="ctr" rotWithShape="0">
              <a:srgbClr val="000000">
                <a:alpha val="63000"/>
              </a:srgbClr>
            </a:outerShdw>
          </a:effectLst>
        </c:spPr>
      </c:pivotFmt>
      <c:pivotFmt>
        <c:idx val="11"/>
        <c:spPr>
          <a:solidFill>
            <a:srgbClr val="0070C0"/>
          </a:solidFill>
          <a:ln w="12700">
            <a:solidFill>
              <a:schemeClr val="bg1"/>
            </a:solidFill>
          </a:ln>
          <a:effectLst>
            <a:outerShdw blurRad="57150" dist="19050" dir="5400000" algn="ctr" rotWithShape="0">
              <a:srgbClr val="000000">
                <a:alpha val="63000"/>
              </a:srgbClr>
            </a:outerShdw>
          </a:effectLst>
        </c:spPr>
      </c:pivotFmt>
      <c:pivotFmt>
        <c:idx val="12"/>
        <c:spPr>
          <a:solidFill>
            <a:schemeClr val="accent1">
              <a:lumMod val="50000"/>
            </a:schemeClr>
          </a:solidFill>
          <a:ln w="12700">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70C0"/>
          </a:solidFill>
          <a:ln w="12700">
            <a:solidFill>
              <a:schemeClr val="bg1"/>
            </a:solidFill>
          </a:ln>
          <a:effectLst>
            <a:outerShdw blurRad="57150" dist="19050" dir="5400000" algn="ctr" rotWithShape="0">
              <a:srgbClr val="000000">
                <a:alpha val="63000"/>
              </a:srgbClr>
            </a:outerShdw>
          </a:effectLst>
        </c:spPr>
      </c:pivotFmt>
      <c:pivotFmt>
        <c:idx val="14"/>
        <c:spPr>
          <a:solidFill>
            <a:srgbClr val="0070C0"/>
          </a:solidFill>
          <a:ln w="12700">
            <a:solidFill>
              <a:schemeClr val="bg1"/>
            </a:solidFill>
          </a:ln>
          <a:effectLst>
            <a:outerShdw blurRad="57150" dist="19050" dir="5400000" algn="ctr" rotWithShape="0">
              <a:srgbClr val="000000">
                <a:alpha val="63000"/>
              </a:srgbClr>
            </a:outerShdw>
          </a:effectLst>
        </c:spPr>
      </c:pivotFmt>
      <c:pivotFmt>
        <c:idx val="15"/>
        <c:spPr>
          <a:solidFill>
            <a:srgbClr val="0070C0"/>
          </a:solidFill>
          <a:ln w="12700">
            <a:solidFill>
              <a:schemeClr val="bg1"/>
            </a:solidFill>
          </a:ln>
          <a:effectLst>
            <a:outerShdw blurRad="57150" dist="19050" dir="5400000" algn="ctr" rotWithShape="0">
              <a:srgbClr val="000000">
                <a:alpha val="63000"/>
              </a:srgbClr>
            </a:outerShdw>
          </a:effectLst>
        </c:spPr>
      </c:pivotFmt>
      <c:pivotFmt>
        <c:idx val="16"/>
        <c:spPr>
          <a:solidFill>
            <a:srgbClr val="0070C0"/>
          </a:solidFill>
          <a:ln w="12700">
            <a:solidFill>
              <a:schemeClr val="bg1"/>
            </a:solidFill>
          </a:ln>
          <a:effectLst>
            <a:outerShdw blurRad="57150" dist="19050" dir="5400000" algn="ctr" rotWithShape="0">
              <a:srgbClr val="000000">
                <a:alpha val="63000"/>
              </a:srgbClr>
            </a:outerShdw>
          </a:effectLst>
        </c:spPr>
      </c:pivotFmt>
      <c:pivotFmt>
        <c:idx val="17"/>
        <c:spPr>
          <a:solidFill>
            <a:srgbClr val="0070C0"/>
          </a:solidFill>
          <a:ln w="12700">
            <a:solidFill>
              <a:schemeClr val="bg1"/>
            </a:solidFill>
          </a:ln>
          <a:effectLst>
            <a:outerShdw blurRad="57150" dist="19050" dir="5400000" algn="ctr" rotWithShape="0">
              <a:srgbClr val="000000">
                <a:alpha val="63000"/>
              </a:srgbClr>
            </a:outerShdw>
          </a:effectLst>
        </c:spPr>
      </c:pivotFmt>
      <c:pivotFmt>
        <c:idx val="18"/>
        <c:spPr>
          <a:solidFill>
            <a:schemeClr val="accent1">
              <a:lumMod val="50000"/>
            </a:schemeClr>
          </a:solidFill>
          <a:ln w="12700">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w="12700">
            <a:solidFill>
              <a:schemeClr val="bg1"/>
            </a:solidFill>
          </a:ln>
          <a:effectLst>
            <a:outerShdw blurRad="57150" dist="19050" dir="5400000" algn="ctr" rotWithShape="0">
              <a:srgbClr val="000000">
                <a:alpha val="63000"/>
              </a:srgbClr>
            </a:outerShdw>
          </a:effectLst>
        </c:spPr>
      </c:pivotFmt>
      <c:pivotFmt>
        <c:idx val="20"/>
        <c:spPr>
          <a:solidFill>
            <a:schemeClr val="accent1">
              <a:lumMod val="50000"/>
            </a:schemeClr>
          </a:solidFill>
          <a:ln w="12700">
            <a:solidFill>
              <a:schemeClr val="bg1"/>
            </a:solidFill>
          </a:ln>
          <a:effectLst>
            <a:outerShdw blurRad="57150" dist="19050" dir="5400000" algn="ctr" rotWithShape="0">
              <a:srgbClr val="000000">
                <a:alpha val="63000"/>
              </a:srgbClr>
            </a:outerShdw>
          </a:effectLst>
        </c:spPr>
      </c:pivotFmt>
      <c:pivotFmt>
        <c:idx val="21"/>
        <c:spPr>
          <a:solidFill>
            <a:schemeClr val="accent1">
              <a:lumMod val="50000"/>
            </a:schemeClr>
          </a:solidFill>
          <a:ln w="12700">
            <a:solidFill>
              <a:schemeClr val="bg1"/>
            </a:solidFill>
          </a:ln>
          <a:effectLst>
            <a:outerShdw blurRad="57150" dist="19050" dir="5400000" algn="ctr" rotWithShape="0">
              <a:srgbClr val="000000">
                <a:alpha val="63000"/>
              </a:srgbClr>
            </a:outerShdw>
          </a:effectLst>
        </c:spPr>
      </c:pivotFmt>
      <c:pivotFmt>
        <c:idx val="22"/>
        <c:spPr>
          <a:solidFill>
            <a:schemeClr val="accent1">
              <a:lumMod val="50000"/>
            </a:schemeClr>
          </a:solidFill>
          <a:ln w="12700">
            <a:solidFill>
              <a:schemeClr val="bg1"/>
            </a:solidFill>
          </a:ln>
          <a:effectLst>
            <a:outerShdw blurRad="57150" dist="19050" dir="5400000" algn="ctr" rotWithShape="0">
              <a:srgbClr val="000000">
                <a:alpha val="63000"/>
              </a:srgbClr>
            </a:outerShdw>
          </a:effectLst>
        </c:spPr>
      </c:pivotFmt>
      <c:pivotFmt>
        <c:idx val="23"/>
        <c:spPr>
          <a:solidFill>
            <a:schemeClr val="accent1">
              <a:lumMod val="50000"/>
            </a:schemeClr>
          </a:solidFill>
          <a:ln w="12700">
            <a:solidFill>
              <a:schemeClr val="bg1"/>
            </a:solid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'TotalSales (3)'!$B$3</c:f>
              <c:strCache>
                <c:ptCount val="1"/>
                <c:pt idx="0">
                  <c:v>Total</c:v>
                </c:pt>
              </c:strCache>
            </c:strRef>
          </c:tx>
          <c:spPr>
            <a:solidFill>
              <a:schemeClr val="accent1">
                <a:lumMod val="50000"/>
              </a:schemeClr>
            </a:solidFill>
            <a:ln w="12700">
              <a:solidFill>
                <a:schemeClr val="bg1"/>
              </a:solidFill>
            </a:ln>
            <a:effectLst>
              <a:outerShdw blurRad="57150" dist="19050" dir="5400000" algn="ctr" rotWithShape="0">
                <a:srgbClr val="000000">
                  <a:alpha val="63000"/>
                </a:srgbClr>
              </a:outerShdw>
            </a:effectLst>
          </c:spPr>
          <c:invertIfNegative val="0"/>
          <c:dPt>
            <c:idx val="0"/>
            <c:invertIfNegative val="0"/>
            <c:bubble3D val="0"/>
            <c:spPr>
              <a:solidFill>
                <a:schemeClr val="accent1">
                  <a:lumMod val="50000"/>
                </a:schemeClr>
              </a:solidFill>
              <a:ln w="12700">
                <a:solidFill>
                  <a:schemeClr val="bg1"/>
                </a:solidFill>
              </a:ln>
              <a:effectLst>
                <a:outerShdw blurRad="57150" dist="19050" dir="5400000" algn="ctr" rotWithShape="0">
                  <a:srgbClr val="000000">
                    <a:alpha val="63000"/>
                  </a:srgbClr>
                </a:outerShdw>
              </a:effectLst>
            </c:spPr>
          </c:dPt>
          <c:dPt>
            <c:idx val="1"/>
            <c:invertIfNegative val="0"/>
            <c:bubble3D val="0"/>
            <c:spPr>
              <a:solidFill>
                <a:schemeClr val="accent1">
                  <a:lumMod val="50000"/>
                </a:schemeClr>
              </a:solidFill>
              <a:ln w="12700">
                <a:solidFill>
                  <a:schemeClr val="bg1"/>
                </a:solidFill>
              </a:ln>
              <a:effectLst>
                <a:outerShdw blurRad="57150" dist="19050" dir="5400000" algn="ctr" rotWithShape="0">
                  <a:srgbClr val="000000">
                    <a:alpha val="63000"/>
                  </a:srgbClr>
                </a:outerShdw>
              </a:effectLst>
            </c:spPr>
          </c:dPt>
          <c:dPt>
            <c:idx val="2"/>
            <c:invertIfNegative val="0"/>
            <c:bubble3D val="0"/>
            <c:spPr>
              <a:solidFill>
                <a:schemeClr val="accent1">
                  <a:lumMod val="50000"/>
                </a:schemeClr>
              </a:solidFill>
              <a:ln w="12700">
                <a:solidFill>
                  <a:schemeClr val="bg1"/>
                </a:solidFill>
              </a:ln>
              <a:effectLst>
                <a:outerShdw blurRad="57150" dist="19050" dir="5400000" algn="ctr" rotWithShape="0">
                  <a:srgbClr val="000000">
                    <a:alpha val="63000"/>
                  </a:srgbClr>
                </a:outerShdw>
              </a:effectLst>
            </c:spPr>
          </c:dPt>
          <c:dPt>
            <c:idx val="3"/>
            <c:invertIfNegative val="0"/>
            <c:bubble3D val="0"/>
            <c:spPr>
              <a:solidFill>
                <a:schemeClr val="accent1">
                  <a:lumMod val="50000"/>
                </a:schemeClr>
              </a:solidFill>
              <a:ln w="12700">
                <a:solidFill>
                  <a:schemeClr val="bg1"/>
                </a:solidFill>
              </a:ln>
              <a:effectLst>
                <a:outerShdw blurRad="57150" dist="19050" dir="5400000" algn="ctr" rotWithShape="0">
                  <a:srgbClr val="000000">
                    <a:alpha val="63000"/>
                  </a:srgbClr>
                </a:outerShdw>
              </a:effectLst>
            </c:spPr>
          </c:dPt>
          <c:dPt>
            <c:idx val="4"/>
            <c:invertIfNegative val="0"/>
            <c:bubble3D val="0"/>
            <c:spPr>
              <a:solidFill>
                <a:schemeClr val="accent1">
                  <a:lumMod val="50000"/>
                </a:schemeClr>
              </a:solidFill>
              <a:ln w="12700">
                <a:solidFill>
                  <a:schemeClr val="bg1"/>
                </a:solid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'TotalSales (3)'!$A$4:$A$9</c:f>
              <c:strCache>
                <c:ptCount val="6"/>
                <c:pt idx="0">
                  <c:v>Marjorie Yoxen</c:v>
                </c:pt>
                <c:pt idx="1">
                  <c:v>Nick Brakespear</c:v>
                </c:pt>
                <c:pt idx="2">
                  <c:v>Krissie Hammett</c:v>
                </c:pt>
                <c:pt idx="3">
                  <c:v>Shelli Keynd</c:v>
                </c:pt>
                <c:pt idx="4">
                  <c:v>Johna Bluck</c:v>
                </c:pt>
                <c:pt idx="5">
                  <c:v>Tess Bennison</c:v>
                </c:pt>
              </c:strCache>
            </c:strRef>
          </c:cat>
          <c:val>
            <c:numRef>
              <c:f>'TotalSales (3)'!$B$4:$B$9</c:f>
              <c:numCache>
                <c:formatCode>0</c:formatCode>
                <c:ptCount val="6"/>
                <c:pt idx="0">
                  <c:v>204.92999999999995</c:v>
                </c:pt>
                <c:pt idx="1">
                  <c:v>204.92999999999995</c:v>
                </c:pt>
                <c:pt idx="2">
                  <c:v>204.92999999999995</c:v>
                </c:pt>
                <c:pt idx="3">
                  <c:v>204.92999999999995</c:v>
                </c:pt>
                <c:pt idx="4">
                  <c:v>204.92999999999995</c:v>
                </c:pt>
                <c:pt idx="5">
                  <c:v>218.73</c:v>
                </c:pt>
              </c:numCache>
            </c:numRef>
          </c:val>
          <c:extLst>
            <c:ext xmlns:c16="http://schemas.microsoft.com/office/drawing/2014/chart" uri="{C3380CC4-5D6E-409C-BE32-E72D297353CC}">
              <c16:uniqueId val="{0000000D-0543-49AB-B545-3A8D1E8E5CBC}"/>
            </c:ext>
          </c:extLst>
        </c:ser>
        <c:dLbls>
          <c:dLblPos val="outEnd"/>
          <c:showLegendKey val="0"/>
          <c:showVal val="1"/>
          <c:showCatName val="0"/>
          <c:showSerName val="0"/>
          <c:showPercent val="0"/>
          <c:showBubbleSize val="0"/>
        </c:dLbls>
        <c:gapWidth val="115"/>
        <c:overlap val="-20"/>
        <c:axId val="312048048"/>
        <c:axId val="708693392"/>
      </c:barChart>
      <c:catAx>
        <c:axId val="312048048"/>
        <c:scaling>
          <c:orientation val="minMax"/>
        </c:scaling>
        <c:delete val="0"/>
        <c:axPos val="l"/>
        <c:numFmt formatCode="General" sourceLinked="1"/>
        <c:majorTickMark val="out"/>
        <c:minorTickMark val="none"/>
        <c:tickLblPos val="nextTo"/>
        <c:spPr>
          <a:noFill/>
          <a:ln w="12700"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708693392"/>
        <c:crosses val="autoZero"/>
        <c:auto val="1"/>
        <c:lblAlgn val="ctr"/>
        <c:lblOffset val="100"/>
        <c:noMultiLvlLbl val="0"/>
      </c:catAx>
      <c:valAx>
        <c:axId val="708693392"/>
        <c:scaling>
          <c:orientation val="minMax"/>
        </c:scaling>
        <c:delete val="0"/>
        <c:axPos val="b"/>
        <c:numFmt formatCode="0" sourceLinked="1"/>
        <c:majorTickMark val="out"/>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31204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1"/>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tileRect/>
    </a:gradFill>
    <a:ln w="12700">
      <a:solidFill>
        <a:srgbClr val="0070C0"/>
      </a:solid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[coffeeOrdersData.xlsx]TotalSales (2)!TotalSales</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a:solidFill>
                  <a:sysClr val="windowText" lastClr="000000"/>
                </a:solidFill>
              </a:rPr>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spPr>
          <a:solidFill>
            <a:schemeClr val="accent1">
              <a:lumMod val="50000"/>
            </a:schemeClr>
          </a:solidFill>
          <a:ln w="12700">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2700">
            <a:solidFill>
              <a:schemeClr val="bg1"/>
            </a:solidFill>
          </a:ln>
          <a:effectLst>
            <a:outerShdw blurRad="57150" dist="19050" dir="5400000" algn="ctr" rotWithShape="0">
              <a:srgbClr val="000000">
                <a:alpha val="63000"/>
              </a:srgbClr>
            </a:outerShdw>
          </a:effectLst>
        </c:spPr>
      </c:pivotFmt>
      <c:pivotFmt>
        <c:idx val="2"/>
        <c:spPr>
          <a:solidFill>
            <a:srgbClr val="0070C0"/>
          </a:solidFill>
          <a:ln w="12700">
            <a:solidFill>
              <a:schemeClr val="bg1"/>
            </a:solidFill>
          </a:ln>
          <a:effectLst>
            <a:outerShdw blurRad="57150" dist="19050" dir="5400000" algn="ctr" rotWithShape="0">
              <a:srgbClr val="000000">
                <a:alpha val="63000"/>
              </a:srgbClr>
            </a:outerShdw>
          </a:effectLst>
        </c:spPr>
      </c:pivotFmt>
      <c:pivotFmt>
        <c:idx val="3"/>
        <c:spPr>
          <a:solidFill>
            <a:srgbClr val="0070C0"/>
          </a:solidFill>
          <a:ln w="12700">
            <a:solidFill>
              <a:schemeClr val="bg1"/>
            </a:solidFill>
          </a:ln>
          <a:effectLst>
            <a:outerShdw blurRad="57150" dist="19050" dir="5400000" algn="ctr" rotWithShape="0">
              <a:srgbClr val="000000">
                <a:alpha val="63000"/>
              </a:srgbClr>
            </a:outerShdw>
          </a:effectLst>
        </c:spPr>
      </c:pivotFmt>
      <c:pivotFmt>
        <c:idx val="4"/>
        <c:spPr>
          <a:solidFill>
            <a:schemeClr val="accent1">
              <a:lumMod val="50000"/>
            </a:schemeClr>
          </a:solidFill>
          <a:ln w="12700">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w="12700">
            <a:solidFill>
              <a:schemeClr val="bg1"/>
            </a:solidFill>
          </a:ln>
          <a:effectLst>
            <a:outerShdw blurRad="57150" dist="19050" dir="5400000" algn="ctr" rotWithShape="0">
              <a:srgbClr val="000000">
                <a:alpha val="63000"/>
              </a:srgbClr>
            </a:outerShdw>
          </a:effectLst>
        </c:spPr>
      </c:pivotFmt>
      <c:pivotFmt>
        <c:idx val="6"/>
        <c:spPr>
          <a:solidFill>
            <a:srgbClr val="0070C0"/>
          </a:solidFill>
          <a:ln w="12700">
            <a:solidFill>
              <a:schemeClr val="bg1"/>
            </a:solidFill>
          </a:ln>
          <a:effectLst>
            <a:outerShdw blurRad="57150" dist="19050" dir="5400000" algn="ctr" rotWithShape="0">
              <a:srgbClr val="000000">
                <a:alpha val="63000"/>
              </a:srgbClr>
            </a:outerShdw>
          </a:effectLst>
        </c:spPr>
      </c:pivotFmt>
      <c:pivotFmt>
        <c:idx val="7"/>
        <c:spPr>
          <a:solidFill>
            <a:schemeClr val="accent1">
              <a:lumMod val="50000"/>
            </a:schemeClr>
          </a:solidFill>
          <a:ln w="12700">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70C0"/>
          </a:solidFill>
          <a:ln w="12700">
            <a:solidFill>
              <a:schemeClr val="bg1"/>
            </a:solidFill>
          </a:ln>
          <a:effectLst>
            <a:outerShdw blurRad="57150" dist="19050" dir="5400000" algn="ctr" rotWithShape="0">
              <a:srgbClr val="000000">
                <a:alpha val="63000"/>
              </a:srgbClr>
            </a:outerShdw>
          </a:effectLst>
        </c:spPr>
      </c:pivotFmt>
      <c:pivotFmt>
        <c:idx val="9"/>
        <c:spPr>
          <a:solidFill>
            <a:srgbClr val="0070C0"/>
          </a:solidFill>
          <a:ln w="12700">
            <a:solidFill>
              <a:schemeClr val="bg1"/>
            </a:solidFill>
          </a:ln>
          <a:effectLst>
            <a:outerShdw blurRad="57150" dist="19050" dir="5400000" algn="ctr" rotWithShape="0">
              <a:srgbClr val="000000">
                <a:alpha val="63000"/>
              </a:srgbClr>
            </a:outerShdw>
          </a:effectLst>
        </c:spPr>
      </c:pivotFmt>
      <c:pivotFmt>
        <c:idx val="10"/>
        <c:spPr>
          <a:solidFill>
            <a:schemeClr val="accent1">
              <a:lumMod val="50000"/>
            </a:schemeClr>
          </a:solidFill>
          <a:ln w="12700">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70C0"/>
          </a:solidFill>
          <a:ln w="12700">
            <a:solidFill>
              <a:schemeClr val="bg1"/>
            </a:solidFill>
          </a:ln>
          <a:effectLst>
            <a:outerShdw blurRad="57150" dist="19050" dir="5400000" algn="ctr" rotWithShape="0">
              <a:srgbClr val="000000">
                <a:alpha val="63000"/>
              </a:srgbClr>
            </a:outerShdw>
          </a:effectLst>
        </c:spPr>
      </c:pivotFmt>
      <c:pivotFmt>
        <c:idx val="12"/>
        <c:spPr>
          <a:solidFill>
            <a:srgbClr val="0070C0"/>
          </a:solidFill>
          <a:ln w="12700">
            <a:solidFill>
              <a:schemeClr val="bg1"/>
            </a:solidFill>
          </a:ln>
          <a:effectLst>
            <a:outerShdw blurRad="57150" dist="19050" dir="5400000" algn="ctr" rotWithShape="0">
              <a:srgbClr val="000000">
                <a:alpha val="63000"/>
              </a:srgbClr>
            </a:outerShdw>
          </a:effectLst>
        </c:spPr>
      </c:pivotFmt>
      <c:pivotFmt>
        <c:idx val="13"/>
        <c:spPr>
          <a:solidFill>
            <a:schemeClr val="accent1">
              <a:lumMod val="50000"/>
            </a:schemeClr>
          </a:solidFill>
          <a:ln w="12700">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70C0"/>
          </a:solidFill>
          <a:ln w="12700">
            <a:solidFill>
              <a:schemeClr val="bg1"/>
            </a:solidFill>
          </a:ln>
          <a:effectLst>
            <a:outerShdw blurRad="57150" dist="19050" dir="5400000" algn="ctr" rotWithShape="0">
              <a:srgbClr val="000000">
                <a:alpha val="63000"/>
              </a:srgbClr>
            </a:outerShdw>
          </a:effectLst>
        </c:spPr>
      </c:pivotFmt>
      <c:pivotFmt>
        <c:idx val="15"/>
        <c:spPr>
          <a:solidFill>
            <a:srgbClr val="0070C0"/>
          </a:solidFill>
          <a:ln w="12700">
            <a:solidFill>
              <a:schemeClr val="bg1"/>
            </a:solid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'TotalSales (2)'!$B$3</c:f>
              <c:strCache>
                <c:ptCount val="1"/>
                <c:pt idx="0">
                  <c:v>Total</c:v>
                </c:pt>
              </c:strCache>
            </c:strRef>
          </c:tx>
          <c:spPr>
            <a:solidFill>
              <a:schemeClr val="accent1">
                <a:lumMod val="50000"/>
              </a:schemeClr>
            </a:solidFill>
            <a:ln w="12700">
              <a:solidFill>
                <a:schemeClr val="bg1"/>
              </a:solidFill>
            </a:ln>
            <a:effectLst>
              <a:outerShdw blurRad="57150" dist="19050" dir="5400000" algn="ctr" rotWithShape="0">
                <a:srgbClr val="000000">
                  <a:alpha val="63000"/>
                </a:srgbClr>
              </a:outerShdw>
            </a:effectLst>
          </c:spPr>
          <c:invertIfNegative val="0"/>
          <c:dPt>
            <c:idx val="0"/>
            <c:invertIfNegative val="0"/>
            <c:bubble3D val="0"/>
            <c:spPr>
              <a:solidFill>
                <a:srgbClr val="0070C0"/>
              </a:solidFill>
              <a:ln w="12700">
                <a:solidFill>
                  <a:schemeClr val="bg1"/>
                </a:solidFill>
              </a:ln>
              <a:effectLst>
                <a:outerShdw blurRad="57150" dist="19050" dir="5400000" algn="ctr" rotWithShape="0">
                  <a:srgbClr val="000000">
                    <a:alpha val="63000"/>
                  </a:srgbClr>
                </a:outerShdw>
              </a:effectLst>
            </c:spPr>
          </c:dPt>
          <c:dPt>
            <c:idx val="1"/>
            <c:invertIfNegative val="0"/>
            <c:bubble3D val="0"/>
            <c:spPr>
              <a:solidFill>
                <a:srgbClr val="0070C0"/>
              </a:solidFill>
              <a:ln w="12700">
                <a:solidFill>
                  <a:schemeClr val="bg1"/>
                </a:solid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'TotalSales (2)'!$A$4:$A$6</c:f>
              <c:strCache>
                <c:ptCount val="3"/>
                <c:pt idx="0">
                  <c:v>United Kingdom</c:v>
                </c:pt>
                <c:pt idx="1">
                  <c:v>Ireland</c:v>
                </c:pt>
                <c:pt idx="2">
                  <c:v>United States</c:v>
                </c:pt>
              </c:strCache>
            </c:strRef>
          </c:cat>
          <c:val>
            <c:numRef>
              <c:f>'TotalSales (2)'!$B$4:$B$6</c:f>
              <c:numCache>
                <c:formatCode>0</c:formatCode>
                <c:ptCount val="3"/>
                <c:pt idx="0">
                  <c:v>1125.8700000000001</c:v>
                </c:pt>
                <c:pt idx="1">
                  <c:v>3479.16</c:v>
                </c:pt>
                <c:pt idx="2">
                  <c:v>17407.65500000001</c:v>
                </c:pt>
              </c:numCache>
            </c:numRef>
          </c:val>
          <c:extLst>
            <c:ext xmlns:c16="http://schemas.microsoft.com/office/drawing/2014/chart" uri="{C3380CC4-5D6E-409C-BE32-E72D297353CC}">
              <c16:uniqueId val="{00000007-3391-474B-92E1-531BB0AE657B}"/>
            </c:ext>
          </c:extLst>
        </c:ser>
        <c:dLbls>
          <c:dLblPos val="outEnd"/>
          <c:showLegendKey val="0"/>
          <c:showVal val="1"/>
          <c:showCatName val="0"/>
          <c:showSerName val="0"/>
          <c:showPercent val="0"/>
          <c:showBubbleSize val="0"/>
        </c:dLbls>
        <c:gapWidth val="115"/>
        <c:overlap val="-20"/>
        <c:axId val="312048048"/>
        <c:axId val="708693392"/>
      </c:barChart>
      <c:catAx>
        <c:axId val="312048048"/>
        <c:scaling>
          <c:orientation val="minMax"/>
        </c:scaling>
        <c:delete val="0"/>
        <c:axPos val="l"/>
        <c:numFmt formatCode="General" sourceLinked="1"/>
        <c:majorTickMark val="out"/>
        <c:minorTickMark val="none"/>
        <c:tickLblPos val="nextTo"/>
        <c:spPr>
          <a:noFill/>
          <a:ln w="12700"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708693392"/>
        <c:crosses val="autoZero"/>
        <c:auto val="1"/>
        <c:lblAlgn val="ctr"/>
        <c:lblOffset val="100"/>
        <c:noMultiLvlLbl val="0"/>
      </c:catAx>
      <c:valAx>
        <c:axId val="708693392"/>
        <c:scaling>
          <c:orientation val="minMax"/>
        </c:scaling>
        <c:delete val="0"/>
        <c:axPos val="b"/>
        <c:numFmt formatCode="0" sourceLinked="1"/>
        <c:majorTickMark val="out"/>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31204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1"/>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tileRect/>
    </a:gradFill>
    <a:ln w="12700">
      <a:solidFill>
        <a:srgbClr val="0070C0"/>
      </a:solid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fr-FR" b="0">
                <a:solidFill>
                  <a:schemeClr val="tx1"/>
                </a:solidFill>
              </a:rPr>
              <a:t>Total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multiLvlStrRef>
              <c:f>TotalSales!$A$5:$B$48</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TotalSales!$C$5:$C$48</c:f>
              <c:numCache>
                <c:formatCode>0</c:formatCode>
                <c:ptCount val="44"/>
                <c:pt idx="0">
                  <c:v>40.5</c:v>
                </c:pt>
                <c:pt idx="1">
                  <c:v>74.569999999999993</c:v>
                </c:pt>
                <c:pt idx="2">
                  <c:v>20.25</c:v>
                </c:pt>
                <c:pt idx="3">
                  <c:v>38.849999999999994</c:v>
                </c:pt>
                <c:pt idx="4">
                  <c:v>53.664999999999992</c:v>
                </c:pt>
                <c:pt idx="5">
                  <c:v>163.01999999999998</c:v>
                </c:pt>
                <c:pt idx="6">
                  <c:v>138.63</c:v>
                </c:pt>
                <c:pt idx="7">
                  <c:v>64.529999999999987</c:v>
                </c:pt>
                <c:pt idx="9">
                  <c:v>218.35</c:v>
                </c:pt>
                <c:pt idx="10">
                  <c:v>19.899999999999999</c:v>
                </c:pt>
                <c:pt idx="11">
                  <c:v>252.11999999999998</c:v>
                </c:pt>
                <c:pt idx="12">
                  <c:v>27</c:v>
                </c:pt>
                <c:pt idx="13">
                  <c:v>589.6149999999999</c:v>
                </c:pt>
                <c:pt idx="14">
                  <c:v>93.66</c:v>
                </c:pt>
                <c:pt idx="16">
                  <c:v>159.57999999999998</c:v>
                </c:pt>
                <c:pt idx="17">
                  <c:v>181.12499999999997</c:v>
                </c:pt>
                <c:pt idx="18">
                  <c:v>215.03499999999997</c:v>
                </c:pt>
                <c:pt idx="19">
                  <c:v>22.5</c:v>
                </c:pt>
                <c:pt idx="20">
                  <c:v>109.44999999999999</c:v>
                </c:pt>
                <c:pt idx="21">
                  <c:v>239.87499999999997</c:v>
                </c:pt>
                <c:pt idx="22">
                  <c:v>291.27499999999998</c:v>
                </c:pt>
                <c:pt idx="23">
                  <c:v>69.959999999999994</c:v>
                </c:pt>
                <c:pt idx="24">
                  <c:v>197.685</c:v>
                </c:pt>
                <c:pt idx="25">
                  <c:v>256.77499999999998</c:v>
                </c:pt>
                <c:pt idx="26">
                  <c:v>107.02999999999999</c:v>
                </c:pt>
                <c:pt idx="27">
                  <c:v>41.519999999999996</c:v>
                </c:pt>
                <c:pt idx="28">
                  <c:v>85.53</c:v>
                </c:pt>
                <c:pt idx="29">
                  <c:v>304.005</c:v>
                </c:pt>
                <c:pt idx="30">
                  <c:v>46.004999999999995</c:v>
                </c:pt>
                <c:pt idx="31">
                  <c:v>108</c:v>
                </c:pt>
                <c:pt idx="32">
                  <c:v>251.52999999999994</c:v>
                </c:pt>
                <c:pt idx="33">
                  <c:v>231.05999999999997</c:v>
                </c:pt>
                <c:pt idx="34">
                  <c:v>107.26499999999999</c:v>
                </c:pt>
                <c:pt idx="35">
                  <c:v>83.669999999999987</c:v>
                </c:pt>
                <c:pt idx="36">
                  <c:v>51.749999999999993</c:v>
                </c:pt>
                <c:pt idx="37">
                  <c:v>37.839999999999996</c:v>
                </c:pt>
                <c:pt idx="38">
                  <c:v>202.7</c:v>
                </c:pt>
                <c:pt idx="39">
                  <c:v>66.27</c:v>
                </c:pt>
                <c:pt idx="40">
                  <c:v>91.62</c:v>
                </c:pt>
                <c:pt idx="41">
                  <c:v>51.66</c:v>
                </c:pt>
                <c:pt idx="42">
                  <c:v>29.784999999999997</c:v>
                </c:pt>
                <c:pt idx="43">
                  <c:v>86.609999999999985</c:v>
                </c:pt>
              </c:numCache>
            </c:numRef>
          </c:val>
          <c:smooth val="0"/>
          <c:extLst>
            <c:ext xmlns:c16="http://schemas.microsoft.com/office/drawing/2014/chart" uri="{C3380CC4-5D6E-409C-BE32-E72D297353CC}">
              <c16:uniqueId val="{00000009-3D09-4577-9558-B7A5104FFCDD}"/>
            </c:ext>
          </c:extLst>
        </c:ser>
        <c:ser>
          <c:idx val="1"/>
          <c:order val="1"/>
          <c:tx>
            <c:strRef>
              <c:f>TotalSales!$D$3:$D$4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multiLvlStrRef>
              <c:f>TotalSales!$A$5:$B$48</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TotalSales!$D$5:$D$48</c:f>
              <c:numCache>
                <c:formatCode>0</c:formatCode>
                <c:ptCount val="44"/>
                <c:pt idx="0">
                  <c:v>36.450000000000003</c:v>
                </c:pt>
                <c:pt idx="1">
                  <c:v>33.21</c:v>
                </c:pt>
                <c:pt idx="2">
                  <c:v>295.72000000000003</c:v>
                </c:pt>
                <c:pt idx="3">
                  <c:v>349.9199999999999</c:v>
                </c:pt>
                <c:pt idx="4">
                  <c:v>60.75</c:v>
                </c:pt>
                <c:pt idx="5">
                  <c:v>472.17499999999995</c:v>
                </c:pt>
                <c:pt idx="6">
                  <c:v>41.44</c:v>
                </c:pt>
                <c:pt idx="7">
                  <c:v>41.25</c:v>
                </c:pt>
                <c:pt idx="8">
                  <c:v>68.75</c:v>
                </c:pt>
                <c:pt idx="9">
                  <c:v>39.69</c:v>
                </c:pt>
                <c:pt idx="10">
                  <c:v>63.249999999999993</c:v>
                </c:pt>
                <c:pt idx="11">
                  <c:v>444.01499999999987</c:v>
                </c:pt>
                <c:pt idx="12">
                  <c:v>65.805000000000007</c:v>
                </c:pt>
                <c:pt idx="13">
                  <c:v>129.87</c:v>
                </c:pt>
                <c:pt idx="14">
                  <c:v>180.36</c:v>
                </c:pt>
                <c:pt idx="15">
                  <c:v>206.24999999999997</c:v>
                </c:pt>
                <c:pt idx="16">
                  <c:v>119.17499999999998</c:v>
                </c:pt>
                <c:pt idx="17">
                  <c:v>95.85</c:v>
                </c:pt>
                <c:pt idx="18">
                  <c:v>227.42500000000001</c:v>
                </c:pt>
                <c:pt idx="19">
                  <c:v>27.5</c:v>
                </c:pt>
                <c:pt idx="20">
                  <c:v>72.900000000000006</c:v>
                </c:pt>
                <c:pt idx="21">
                  <c:v>271.70999999999998</c:v>
                </c:pt>
                <c:pt idx="23">
                  <c:v>224.31</c:v>
                </c:pt>
                <c:pt idx="24">
                  <c:v>59.4</c:v>
                </c:pt>
                <c:pt idx="25">
                  <c:v>266.42999999999995</c:v>
                </c:pt>
                <c:pt idx="26">
                  <c:v>208.96499999999997</c:v>
                </c:pt>
                <c:pt idx="27">
                  <c:v>147.08500000000001</c:v>
                </c:pt>
                <c:pt idx="28">
                  <c:v>116.58000000000001</c:v>
                </c:pt>
                <c:pt idx="29">
                  <c:v>109.25</c:v>
                </c:pt>
                <c:pt idx="30">
                  <c:v>81.77000000000001</c:v>
                </c:pt>
                <c:pt idx="31">
                  <c:v>242.94499999999999</c:v>
                </c:pt>
                <c:pt idx="32">
                  <c:v>163.35</c:v>
                </c:pt>
                <c:pt idx="33">
                  <c:v>197.07499999999999</c:v>
                </c:pt>
                <c:pt idx="34">
                  <c:v>178.095</c:v>
                </c:pt>
                <c:pt idx="35">
                  <c:v>40.094999999999999</c:v>
                </c:pt>
                <c:pt idx="36">
                  <c:v>36.72</c:v>
                </c:pt>
                <c:pt idx="37">
                  <c:v>53.625</c:v>
                </c:pt>
                <c:pt idx="38">
                  <c:v>147.01499999999999</c:v>
                </c:pt>
                <c:pt idx="39">
                  <c:v>238.27499999999998</c:v>
                </c:pt>
                <c:pt idx="40">
                  <c:v>141.95499999999998</c:v>
                </c:pt>
                <c:pt idx="41">
                  <c:v>218.29499999999996</c:v>
                </c:pt>
                <c:pt idx="42">
                  <c:v>161.565</c:v>
                </c:pt>
                <c:pt idx="43">
                  <c:v>41.25</c:v>
                </c:pt>
              </c:numCache>
            </c:numRef>
          </c:val>
          <c:smooth val="0"/>
          <c:extLst>
            <c:ext xmlns:c16="http://schemas.microsoft.com/office/drawing/2014/chart" uri="{C3380CC4-5D6E-409C-BE32-E72D297353CC}">
              <c16:uniqueId val="{0000000A-3D09-4577-9558-B7A5104FFCDD}"/>
            </c:ext>
          </c:extLst>
        </c:ser>
        <c:ser>
          <c:idx val="2"/>
          <c:order val="2"/>
          <c:tx>
            <c:strRef>
              <c:f>TotalSales!$E$3:$E$4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multiLvlStrRef>
              <c:f>TotalSales!$A$5:$B$48</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TotalSales!$E$5:$E$48</c:f>
              <c:numCache>
                <c:formatCode>0</c:formatCode>
                <c:ptCount val="44"/>
                <c:pt idx="0">
                  <c:v>15.54</c:v>
                </c:pt>
                <c:pt idx="1">
                  <c:v>134.94</c:v>
                </c:pt>
                <c:pt idx="2">
                  <c:v>23.31</c:v>
                </c:pt>
                <c:pt idx="3">
                  <c:v>417.92499999999995</c:v>
                </c:pt>
                <c:pt idx="4">
                  <c:v>180.73999999999998</c:v>
                </c:pt>
                <c:pt idx="5">
                  <c:v>46.769999999999996</c:v>
                </c:pt>
                <c:pt idx="6">
                  <c:v>142.64999999999998</c:v>
                </c:pt>
                <c:pt idx="7">
                  <c:v>103.15</c:v>
                </c:pt>
                <c:pt idx="8">
                  <c:v>283.63499999999999</c:v>
                </c:pt>
                <c:pt idx="9">
                  <c:v>215.55499999999998</c:v>
                </c:pt>
                <c:pt idx="10">
                  <c:v>189.535</c:v>
                </c:pt>
                <c:pt idx="11">
                  <c:v>83.460000000000008</c:v>
                </c:pt>
                <c:pt idx="12">
                  <c:v>255.655</c:v>
                </c:pt>
                <c:pt idx="13">
                  <c:v>175.15499999999997</c:v>
                </c:pt>
                <c:pt idx="14">
                  <c:v>148.92499999999998</c:v>
                </c:pt>
                <c:pt idx="15">
                  <c:v>23.774999999999999</c:v>
                </c:pt>
                <c:pt idx="16">
                  <c:v>26.19</c:v>
                </c:pt>
                <c:pt idx="17">
                  <c:v>199.97499999999999</c:v>
                </c:pt>
                <c:pt idx="18">
                  <c:v>132.48500000000001</c:v>
                </c:pt>
                <c:pt idx="19">
                  <c:v>31.97</c:v>
                </c:pt>
                <c:pt idx="20">
                  <c:v>79.61999999999999</c:v>
                </c:pt>
                <c:pt idx="21">
                  <c:v>81.394999999999996</c:v>
                </c:pt>
                <c:pt idx="22">
                  <c:v>13.095000000000001</c:v>
                </c:pt>
                <c:pt idx="23">
                  <c:v>70.86</c:v>
                </c:pt>
                <c:pt idx="24">
                  <c:v>110.62</c:v>
                </c:pt>
                <c:pt idx="25">
                  <c:v>32.04</c:v>
                </c:pt>
                <c:pt idx="26">
                  <c:v>168.78000000000003</c:v>
                </c:pt>
                <c:pt idx="27">
                  <c:v>328.95</c:v>
                </c:pt>
                <c:pt idx="28">
                  <c:v>263.315</c:v>
                </c:pt>
                <c:pt idx="29">
                  <c:v>21.825000000000003</c:v>
                </c:pt>
                <c:pt idx="30">
                  <c:v>32.504999999999995</c:v>
                </c:pt>
                <c:pt idx="31">
                  <c:v>38.849999999999994</c:v>
                </c:pt>
                <c:pt idx="32">
                  <c:v>128.595</c:v>
                </c:pt>
                <c:pt idx="33">
                  <c:v>405.72999999999996</c:v>
                </c:pt>
                <c:pt idx="34">
                  <c:v>232.71</c:v>
                </c:pt>
                <c:pt idx="35">
                  <c:v>108.69</c:v>
                </c:pt>
                <c:pt idx="36">
                  <c:v>461.19</c:v>
                </c:pt>
                <c:pt idx="37">
                  <c:v>41.21</c:v>
                </c:pt>
                <c:pt idx="38">
                  <c:v>328.17499999999995</c:v>
                </c:pt>
                <c:pt idx="39">
                  <c:v>49.695</c:v>
                </c:pt>
                <c:pt idx="40">
                  <c:v>168.39999999999998</c:v>
                </c:pt>
                <c:pt idx="41">
                  <c:v>154.54999999999998</c:v>
                </c:pt>
                <c:pt idx="42">
                  <c:v>8.73</c:v>
                </c:pt>
                <c:pt idx="43">
                  <c:v>15.54</c:v>
                </c:pt>
              </c:numCache>
            </c:numRef>
          </c:val>
          <c:smooth val="0"/>
          <c:extLst>
            <c:ext xmlns:c16="http://schemas.microsoft.com/office/drawing/2014/chart" uri="{C3380CC4-5D6E-409C-BE32-E72D297353CC}">
              <c16:uniqueId val="{0000000B-3D09-4577-9558-B7A5104FFCDD}"/>
            </c:ext>
          </c:extLst>
        </c:ser>
        <c:ser>
          <c:idx val="3"/>
          <c:order val="3"/>
          <c:tx>
            <c:strRef>
              <c:f>TotalSales!$F$3:$F$4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multiLvlStrRef>
              <c:f>TotalSales!$A$5:$B$48</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TotalSales!$F$5:$F$48</c:f>
              <c:numCache>
                <c:formatCode>0</c:formatCode>
                <c:ptCount val="44"/>
                <c:pt idx="0">
                  <c:v>17.91</c:v>
                </c:pt>
                <c:pt idx="1">
                  <c:v>94.869999999999976</c:v>
                </c:pt>
                <c:pt idx="2">
                  <c:v>67.805000000000007</c:v>
                </c:pt>
                <c:pt idx="3">
                  <c:v>98.509999999999991</c:v>
                </c:pt>
                <c:pt idx="4">
                  <c:v>59.984999999999999</c:v>
                </c:pt>
                <c:pt idx="5">
                  <c:v>184.36999999999998</c:v>
                </c:pt>
                <c:pt idx="7">
                  <c:v>152.85</c:v>
                </c:pt>
                <c:pt idx="8">
                  <c:v>203.10999999999999</c:v>
                </c:pt>
                <c:pt idx="9">
                  <c:v>146.38499999999999</c:v>
                </c:pt>
                <c:pt idx="10">
                  <c:v>89.234999999999999</c:v>
                </c:pt>
                <c:pt idx="11">
                  <c:v>31.339999999999996</c:v>
                </c:pt>
                <c:pt idx="12">
                  <c:v>63.335000000000001</c:v>
                </c:pt>
                <c:pt idx="13">
                  <c:v>42.074999999999996</c:v>
                </c:pt>
                <c:pt idx="14">
                  <c:v>53.730000000000004</c:v>
                </c:pt>
                <c:pt idx="15">
                  <c:v>196.76499999999999</c:v>
                </c:pt>
                <c:pt idx="16">
                  <c:v>56.094999999999992</c:v>
                </c:pt>
                <c:pt idx="17">
                  <c:v>140.88</c:v>
                </c:pt>
                <c:pt idx="18">
                  <c:v>51.91</c:v>
                </c:pt>
                <c:pt idx="19">
                  <c:v>91.889999999999986</c:v>
                </c:pt>
                <c:pt idx="20">
                  <c:v>197.49999999999997</c:v>
                </c:pt>
                <c:pt idx="21">
                  <c:v>174.46999999999997</c:v>
                </c:pt>
                <c:pt idx="22">
                  <c:v>27.484999999999996</c:v>
                </c:pt>
                <c:pt idx="23">
                  <c:v>63.679999999999993</c:v>
                </c:pt>
                <c:pt idx="24">
                  <c:v>91.539999999999992</c:v>
                </c:pt>
                <c:pt idx="25">
                  <c:v>53.699999999999996</c:v>
                </c:pt>
                <c:pt idx="26">
                  <c:v>125.36999999999999</c:v>
                </c:pt>
                <c:pt idx="28">
                  <c:v>25.68</c:v>
                </c:pt>
                <c:pt idx="29">
                  <c:v>88.334999999999994</c:v>
                </c:pt>
                <c:pt idx="30">
                  <c:v>144.51999999999998</c:v>
                </c:pt>
                <c:pt idx="31">
                  <c:v>259.70999999999998</c:v>
                </c:pt>
                <c:pt idx="33">
                  <c:v>58.529999999999994</c:v>
                </c:pt>
                <c:pt idx="34">
                  <c:v>153.625</c:v>
                </c:pt>
                <c:pt idx="36">
                  <c:v>3.5849999999999995</c:v>
                </c:pt>
                <c:pt idx="38">
                  <c:v>168.625</c:v>
                </c:pt>
                <c:pt idx="39">
                  <c:v>7.169999999999999</c:v>
                </c:pt>
                <c:pt idx="40">
                  <c:v>74.09</c:v>
                </c:pt>
                <c:pt idx="41">
                  <c:v>213.13499999999996</c:v>
                </c:pt>
                <c:pt idx="42">
                  <c:v>76.03</c:v>
                </c:pt>
                <c:pt idx="43">
                  <c:v>47.16</c:v>
                </c:pt>
              </c:numCache>
            </c:numRef>
          </c:val>
          <c:smooth val="0"/>
          <c:extLst>
            <c:ext xmlns:c16="http://schemas.microsoft.com/office/drawing/2014/chart" uri="{C3380CC4-5D6E-409C-BE32-E72D297353CC}">
              <c16:uniqueId val="{0000000D-3D09-4577-9558-B7A5104FFCDD}"/>
            </c:ext>
          </c:extLst>
        </c:ser>
        <c:dLbls>
          <c:showLegendKey val="0"/>
          <c:showVal val="0"/>
          <c:showCatName val="0"/>
          <c:showSerName val="0"/>
          <c:showPercent val="0"/>
          <c:showBubbleSize val="0"/>
        </c:dLbls>
        <c:smooth val="0"/>
        <c:axId val="76897952"/>
        <c:axId val="2109550288"/>
      </c:lineChart>
      <c:catAx>
        <c:axId val="76897952"/>
        <c:scaling>
          <c:orientation val="minMax"/>
        </c:scaling>
        <c:delete val="0"/>
        <c:axPos val="b"/>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2109550288"/>
        <c:crosses val="autoZero"/>
        <c:auto val="1"/>
        <c:lblAlgn val="ctr"/>
        <c:lblOffset val="100"/>
        <c:noMultiLvlLbl val="0"/>
      </c:catAx>
      <c:valAx>
        <c:axId val="210955028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fr-FR"/>
          </a:p>
        </c:txPr>
        <c:crossAx val="7689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1"/>
        </a:gs>
        <a:gs pos="100000">
          <a:schemeClr val="accent1">
            <a:lumMod val="45000"/>
            <a:lumOff val="55000"/>
          </a:schemeClr>
        </a:gs>
        <a:gs pos="87000">
          <a:schemeClr val="accent1">
            <a:lumMod val="45000"/>
            <a:lumOff val="55000"/>
          </a:schemeClr>
        </a:gs>
        <a:gs pos="100000">
          <a:schemeClr val="accent1">
            <a:lumMod val="30000"/>
            <a:lumOff val="70000"/>
          </a:schemeClr>
        </a:gs>
      </a:gsLst>
      <a:lin ang="5400000" scaled="1"/>
      <a:tileRect/>
    </a:gradFill>
    <a:ln w="12700">
      <a:solidFill>
        <a:schemeClr val="accent1"/>
      </a:solid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607977</xdr:colOff>
      <xdr:row>28</xdr:row>
      <xdr:rowOff>0</xdr:rowOff>
    </xdr:from>
    <xdr:to>
      <xdr:col>26</xdr:col>
      <xdr:colOff>-1</xdr:colOff>
      <xdr:row>43</xdr:row>
      <xdr:rowOff>0</xdr:rowOff>
    </xdr:to>
    <xdr:graphicFrame macro="">
      <xdr:nvGraphicFramePr>
        <xdr:cNvPr id="3" name="Chart 2">
          <a:extLst>
            <a:ext uri="{FF2B5EF4-FFF2-40B4-BE49-F238E27FC236}">
              <a16:creationId xmlns:a16="http://schemas.microsoft.com/office/drawing/2014/main" id="{99597A5B-DF71-441E-812F-53DAF9581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608725</xdr:colOff>
      <xdr:row>8</xdr:row>
      <xdr:rowOff>0</xdr:rowOff>
    </xdr:from>
    <xdr:to>
      <xdr:col>22</xdr:col>
      <xdr:colOff>1</xdr:colOff>
      <xdr:row>14</xdr:row>
      <xdr:rowOff>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2F73C04A-C041-43CB-A166-B5F7EFECA0B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37421" y="1352826"/>
              <a:ext cx="2428232" cy="1104348"/>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608724</xdr:colOff>
      <xdr:row>4</xdr:row>
      <xdr:rowOff>1</xdr:rowOff>
    </xdr:from>
    <xdr:to>
      <xdr:col>26</xdr:col>
      <xdr:colOff>2017</xdr:colOff>
      <xdr:row>8</xdr:row>
      <xdr:rowOff>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BF010643-17E3-4844-8E06-CCF6AA206FB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37420" y="616595"/>
              <a:ext cx="4859814" cy="736231"/>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8</xdr:row>
      <xdr:rowOff>0</xdr:rowOff>
    </xdr:from>
    <xdr:to>
      <xdr:col>26</xdr:col>
      <xdr:colOff>0</xdr:colOff>
      <xdr:row>14</xdr:row>
      <xdr:rowOff>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8071C3D0-7BB3-4698-BF43-C637D8B5C8E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865652" y="1352826"/>
              <a:ext cx="2429565" cy="1104348"/>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4</xdr:row>
      <xdr:rowOff>0</xdr:rowOff>
    </xdr:from>
    <xdr:to>
      <xdr:col>18</xdr:col>
      <xdr:colOff>745</xdr:colOff>
      <xdr:row>14</xdr:row>
      <xdr:rowOff>0</xdr:rowOff>
    </xdr:to>
    <mc:AlternateContent xmlns:mc="http://schemas.openxmlformats.org/markup-compatibility/2006">
      <mc:Choice xmlns:tsle="http://schemas.microsoft.com/office/drawing/2012/timeslicer" Requires="tsle">
        <xdr:graphicFrame macro="">
          <xdr:nvGraphicFramePr>
            <xdr:cNvPr id="10" name="Order Date">
              <a:extLst>
                <a:ext uri="{FF2B5EF4-FFF2-40B4-BE49-F238E27FC236}">
                  <a16:creationId xmlns:a16="http://schemas.microsoft.com/office/drawing/2014/main" id="{99C761FF-3EDA-4D7E-8675-B69D2272DF9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0435" y="616594"/>
              <a:ext cx="10326397" cy="1840580"/>
            </a:xfrm>
            <a:prstGeom prst="rect">
              <a:avLst/>
            </a:prstGeom>
            <a:solidFill>
              <a:prstClr val="white"/>
            </a:solidFill>
            <a:ln w="1">
              <a:solidFill>
                <a:prstClr val="green"/>
              </a:solidFill>
            </a:ln>
          </xdr:spPr>
          <xdr:txBody>
            <a:bodyPr vertOverflow="clip" horzOverflow="clip"/>
            <a:lstStyle/>
            <a:p>
              <a:r>
                <a:rPr lang="fr-FR" sz="1100"/>
                <a:t>Timeline: Works in Excel 2013 or higher. Do not move or resize.</a:t>
              </a:r>
            </a:p>
          </xdr:txBody>
        </xdr:sp>
      </mc:Fallback>
    </mc:AlternateContent>
    <xdr:clientData/>
  </xdr:twoCellAnchor>
  <xdr:twoCellAnchor>
    <xdr:from>
      <xdr:col>16</xdr:col>
      <xdr:colOff>0</xdr:colOff>
      <xdr:row>14</xdr:row>
      <xdr:rowOff>0</xdr:rowOff>
    </xdr:from>
    <xdr:to>
      <xdr:col>26</xdr:col>
      <xdr:colOff>0</xdr:colOff>
      <xdr:row>28</xdr:row>
      <xdr:rowOff>1</xdr:rowOff>
    </xdr:to>
    <xdr:graphicFrame macro="">
      <xdr:nvGraphicFramePr>
        <xdr:cNvPr id="11" name="Chart 10">
          <a:extLst>
            <a:ext uri="{FF2B5EF4-FFF2-40B4-BE49-F238E27FC236}">
              <a16:creationId xmlns:a16="http://schemas.microsoft.com/office/drawing/2014/main" id="{6729FC7D-183A-419F-95B9-60EB563F7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14</xdr:row>
      <xdr:rowOff>0</xdr:rowOff>
    </xdr:from>
    <xdr:to>
      <xdr:col>16</xdr:col>
      <xdr:colOff>0</xdr:colOff>
      <xdr:row>43</xdr:row>
      <xdr:rowOff>0</xdr:rowOff>
    </xdr:to>
    <xdr:graphicFrame macro="">
      <xdr:nvGraphicFramePr>
        <xdr:cNvPr id="12" name="Chart 11">
          <a:extLst>
            <a:ext uri="{FF2B5EF4-FFF2-40B4-BE49-F238E27FC236}">
              <a16:creationId xmlns:a16="http://schemas.microsoft.com/office/drawing/2014/main" id="{A4F33CAD-0A71-4D03-8E1F-B8322DD68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xdr:row>
      <xdr:rowOff>0</xdr:rowOff>
    </xdr:from>
    <xdr:to>
      <xdr:col>26</xdr:col>
      <xdr:colOff>7075</xdr:colOff>
      <xdr:row>4</xdr:row>
      <xdr:rowOff>0</xdr:rowOff>
    </xdr:to>
    <xdr:sp macro="" textlink="">
      <xdr:nvSpPr>
        <xdr:cNvPr id="13" name="Rectangle 12">
          <a:extLst>
            <a:ext uri="{FF2B5EF4-FFF2-40B4-BE49-F238E27FC236}">
              <a16:creationId xmlns:a16="http://schemas.microsoft.com/office/drawing/2014/main" id="{FF8F73BA-E314-4609-93C3-DDED73B59ED1}"/>
            </a:ext>
          </a:extLst>
        </xdr:cNvPr>
        <xdr:cNvSpPr/>
      </xdr:nvSpPr>
      <xdr:spPr>
        <a:xfrm>
          <a:off x="119063" y="59531"/>
          <a:ext cx="15137934" cy="565547"/>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2800"/>
            <a:t>Coffee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Amine Bousbici" refreshedDate="45216.379363541666" createdVersion="8" refreshedVersion="8" minRefreshableVersion="3" recordCount="499" xr:uid="{E38263EE-A5E5-4122-923B-EB3F8F964397}">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401">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06-21T00:00:00"/>
      </sharedItems>
      <fieldGroup par="16" base="1">
        <rangePr groupBy="months" startDate="2019-01-02T00:00:00" endDate="2022-08-20T00:00:00"/>
        <groupItems count="14">
          <s v="&lt;02/01/2019"/>
          <s v="janv"/>
          <s v="févr"/>
          <s v="mars"/>
          <s v="avr"/>
          <s v="mai"/>
          <s v="juin"/>
          <s v="juil"/>
          <s v="août"/>
          <s v="sept"/>
          <s v="oct"/>
          <s v="nov"/>
          <s v="dé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495">
        <s v="Aloisia Allner"/>
        <s v="Piotr Bote"/>
        <s v="Christoffer O' Shea"/>
        <s v="Melvin Wharfe"/>
        <s v="Guthrey Petracci"/>
        <s v="Ferrell Ferber"/>
        <s v="Rosaleen Scholar"/>
        <s v="Patrice Trobe"/>
        <s v="Minni Alabaster"/>
        <s v="Pall Redford"/>
        <s v="Kendal Scardefield"/>
        <s v="Annabel Antuk"/>
        <s v="Chrisy Blofeld"/>
        <s v="Selene Shales"/>
        <s v="Theresita Newbury"/>
        <s v="Adrian Swaine"/>
        <s v="Nelly Basezzi"/>
        <s v="Una Welberry"/>
        <s v="Zorina Ponting"/>
        <s v="Dorie de la Tremoille"/>
        <s v="Hy Zanetto"/>
        <s v="Abigail Tolworthy"/>
        <s v="Olag Baudassi"/>
        <s v="Donna Baskeyfied"/>
        <s v="Raynor McGilvary"/>
        <s v="Inger Bouldon"/>
        <s v="Hartley Mattioli"/>
        <s v="Archambault Gillard"/>
        <s v="Theda Grizard"/>
        <s v="Willa Rolling"/>
        <s v="Correy Cottingham"/>
        <s v="Pammi Endacott"/>
        <s v="Nona Linklater"/>
        <s v="Belvia Umpleby"/>
        <s v="Hayward Goulter"/>
        <s v="Shannon List"/>
        <s v="Aurlie McCarl"/>
        <s v="Jennifer Rangall"/>
        <s v="Melania Beadle"/>
        <s v="Lothaire Mizzi"/>
        <s v="Ami Arnow"/>
        <s v="Bunny Naulls"/>
        <s v="Zaccaria Sherewood"/>
        <s v="Blancha McAmish"/>
        <s v="Elna Grise"/>
        <s v="Loydie Langlais"/>
        <s v="Hamish MacSherry"/>
        <s v="Rudy Farquharson"/>
        <s v="Vicki Kirdsch"/>
        <s v="Ruy Cancellieri"/>
        <s v="Rudiger Di Bartolomeo"/>
        <s v="Dyanna Aizikovitz"/>
        <s v="Emiline Priddis"/>
        <s v="Queenie Veel"/>
        <s v="Isahella Hagland"/>
        <s v="Marie-jeanne Redgrave"/>
        <s v="Shawnee Critchlow"/>
        <s v="Carmina Hubbuck"/>
        <s v="Geneva Standley"/>
        <s v="Muffin Yallop"/>
        <s v="Ezri Hows"/>
        <s v="Mahala Ludwell"/>
        <s v="Stanford Rodliff"/>
        <s v="Hewet Synnot"/>
        <s v="Timofei Woofinden"/>
        <s v="Bidget Tremellier"/>
        <s v="Osbert Robins"/>
        <s v="Ewell Hanby"/>
        <s v="Lowell Keenleyside"/>
        <s v="Abraham Coleman"/>
        <s v="Vallie Kundt"/>
        <s v="Julio Armytage"/>
        <s v="Winn Keyse"/>
        <s v="Leonore Francisco"/>
        <s v="Giacobo Skingle"/>
        <s v="Jacinthe Balsillie"/>
        <s v="Bettina Leffek"/>
        <s v="Jocko Pray"/>
        <s v="Fielding Keinrat"/>
        <s v="Say Risborough"/>
        <s v="Kari Swede"/>
        <s v="Dottie Tift"/>
        <s v="Claiborne Feye"/>
        <s v="Sherman Mewrcik"/>
        <s v="Stanislaus Valsler"/>
        <s v="Serena Earley"/>
        <s v="Minny Chamberlayne"/>
        <s v="Elysee Sketch"/>
        <s v="Odille Thynne"/>
        <s v="Katerina Melloi"/>
        <s v="Abrahan Mussen"/>
        <s v="Anny Mundford"/>
        <s v="Isa Blazewicz"/>
        <s v="Mord Meriet"/>
        <s v="Astrix Kitchingham"/>
        <s v="Madelene Prinn"/>
        <s v="Philipa Petrushanko"/>
        <s v="Emlynne Laird"/>
        <s v="Nealson Cuttler"/>
        <s v="Jenn Munnings"/>
        <s v="Ingaborg Dunwoody"/>
        <s v="Tallie felip"/>
        <s v="Sarette Ducarel"/>
        <s v="Nertie Poolman"/>
        <s v="Constance Halfhide"/>
        <s v="Anselma Attwater"/>
        <s v="Dael Camilletti"/>
        <s v="Murdock Hame"/>
        <s v="Alfy Snowding"/>
        <s v="Rem Furman"/>
        <s v="Monte Percifull"/>
        <s v="Waneta Edinborough"/>
        <s v="Ketty Bromehead"/>
        <s v="Anabelle Hutchens"/>
        <s v="Beltran Mathon"/>
        <s v="Portie Cutchie"/>
        <s v="Conny Gheraldi"/>
        <s v="Tomas Sutty"/>
        <s v="Carlie Harce"/>
        <s v="Friederike Drysdale"/>
        <s v="Devon Magowan"/>
        <s v="Codi Littrell"/>
        <s v="Effie Yurkov"/>
        <s v="Georgena Bentjens"/>
        <s v="Lyn Entwistle"/>
        <s v="Mercedes Acott"/>
        <s v="Devy Bulbrook"/>
        <s v="Rosaline McLae"/>
        <s v="Zacharias Kiffe"/>
        <s v="Cobby Cromwell"/>
        <s v="Tani Taffarello"/>
        <s v="Javier Kopke"/>
        <s v="Arabella Fransewich"/>
        <s v="Myles Seawright"/>
        <s v="Annecorinne Leehane"/>
        <s v="Lenka Rushmer"/>
        <s v="Zachariah Carlson"/>
        <s v="Donnie Hedlestone"/>
        <s v="Dorelia Bury"/>
        <s v="Emlynne Palfrey"/>
        <s v="Christopher Grieveson"/>
        <s v="Flory Crumpe"/>
        <s v="Nanine McCarthy"/>
        <s v="Byram Mergue"/>
        <s v="Mathew Goulter"/>
        <s v="Domeniga Duke"/>
        <s v="Isidore Hussey"/>
        <s v="Cassie Pinkerton"/>
        <s v="Dorian Vizor"/>
        <s v="Ken Lestrange"/>
        <s v="Arel De Lasci"/>
        <s v="Perkin Stonner"/>
        <s v="Rhodie Whife"/>
        <s v="Janifer Bagot"/>
        <s v="Cos Fluin"/>
        <s v="Paola Brydell"/>
        <s v="Natka Leethem"/>
        <s v="Stacy Pickworth"/>
        <s v="Nanny Lush"/>
        <s v="Tess Bennison"/>
        <s v="Freddie Cusick"/>
        <s v="Skylar Jeyness"/>
        <s v="Diena Peetermann"/>
        <s v="Flynn Antony"/>
        <s v="Homer Dulany"/>
        <s v="Fiorenze Drogan"/>
        <s v="Quinn Parsons"/>
        <s v="Elonore Goodings"/>
        <s v="Terencio O'Moylan"/>
        <s v="Wyatan Fetherston"/>
        <s v="Wesley Giorgioni"/>
        <s v="Christy Franseco"/>
        <s v="Catarina Donn"/>
        <s v="Rebeka Worg"/>
        <s v="Shelli Keynd"/>
        <s v="Joshuah Awdry"/>
        <s v="Selie Baulcombe"/>
        <s v="Jodee Caldicott"/>
        <s v="Willey Romao"/>
        <s v="Tomasina Cotmore"/>
        <s v="Nicko Corps"/>
        <s v="Christabel Rubury"/>
        <s v="Parker Tofful"/>
        <s v="Saree Ellesworth"/>
        <s v="Leesa Flaonier"/>
        <s v="Corinna Catcheside"/>
        <s v="Terri Farra"/>
        <s v="Gothart Bamfield"/>
        <s v="Judd De Leek"/>
        <s v="Jany Rudeforth"/>
        <s v="Fanni Marti"/>
        <s v="Elka Windress"/>
        <s v="Nickey Dimbleby"/>
        <s v="Lenore Messenbird"/>
        <s v="Maisie Sarvar"/>
        <s v="Sloan Diviny"/>
        <s v="Anson Iddison"/>
        <s v="Dov Sprosson"/>
        <s v="Randal Longfield"/>
        <s v="Gregorius Kislingbury"/>
        <s v="Xenos Gibbons"/>
        <s v="Gale Croysdale"/>
        <s v="Tania Craggs"/>
        <s v="Auguste Rizon"/>
        <s v="Felice Miell"/>
        <s v="Giordano Lorenzin"/>
        <s v="Freeland Missenden"/>
        <s v="Kiri Avramow"/>
        <s v="Reggis Pracy"/>
        <s v="Broderick McGilvra"/>
        <s v="Anthia McKeller"/>
        <s v="Nevins Glowacz"/>
        <s v="Yulma Dombrell"/>
        <s v="Manuel Darrigoe"/>
        <s v="Minetta Ackrill"/>
        <s v="Melosa Kippen"/>
        <s v="Rod Gowdie"/>
        <s v="Nevsa Fields"/>
        <s v="Orly Ryland"/>
        <s v="Brandy Lottrington"/>
        <s v="Chickie Ragless"/>
        <s v="Koralle Heads"/>
        <s v="Rasia Jacquemard"/>
        <s v="Wain Cholomin"/>
        <s v="Pru Durban"/>
        <s v="Sim Pamphilon"/>
        <s v="Morgen Seson"/>
        <s v="Reube Cawley"/>
        <s v="Agnes Adamides"/>
        <s v="Rodolfo Willoway"/>
        <s v="Araldo Bilbrook"/>
        <s v="Borg Daile"/>
        <s v="Annetta Brentnall"/>
        <s v="Dagny Kornel"/>
        <s v="Julius Mccaull"/>
        <s v="Alberto Hutchinson"/>
        <s v="Roxine Drivers"/>
        <s v="Granger Smallcombe"/>
        <s v="Gardy Dimitriou"/>
        <s v="Ailey Brash"/>
        <s v="Wendeline McInerney"/>
        <s v="Stanly Keets"/>
        <s v="Keefer Cake"/>
        <s v="Franny Kienlein"/>
        <s v="Becky Semkins"/>
        <s v="Bob Giannazzi"/>
        <s v="Uriah Lethbrig"/>
        <s v="Felicia Jecock"/>
        <s v="Hamlen Pallister"/>
        <s v="Wain Stearley"/>
        <s v="Alf Housaman"/>
        <s v="Emelita Shearsby"/>
        <s v="Nadia Erswell"/>
        <s v="Diane-marie Wincer"/>
        <s v="Heall Perris"/>
        <s v="Camellia Kid"/>
        <s v="Celia Bakeup"/>
        <s v="Pippo Witherington"/>
        <s v="Cindra Burling"/>
        <s v="Karl Imorts"/>
        <s v="Mag Armistead"/>
        <s v="Vasili Upstone"/>
        <s v="Erny Stenyng"/>
        <s v="Webb Speechly"/>
        <s v="Lem Pennacci"/>
        <s v="Donny Fries"/>
        <s v="Nannie Naseby"/>
        <s v="Kris O'Cullen"/>
        <s v="Amii Gallyon"/>
        <s v="Killian Osler"/>
        <s v="Zack Pellett"/>
        <s v="Heda Fromant"/>
        <s v="Dom Milella"/>
        <s v="Bette-ann Munden"/>
        <s v="Nick Brakespear"/>
        <s v="Granville Alberts"/>
        <s v="Madelaine Sharples"/>
        <s v="Cissiee Raisbeck"/>
        <s v="Kenton Wetherick"/>
        <s v="Hatty Dovydenas"/>
        <s v="Brendan Grece"/>
        <s v="Abbe Thys"/>
        <s v="Audra Kelston"/>
        <s v="Claiborne Mottram"/>
        <s v="Donalt Sangwin"/>
        <s v="Herbie Peppard"/>
        <s v="Maggy Harby"/>
        <s v="Phyllys Ormerod"/>
        <s v="Tymon Zanetti"/>
        <s v="Reinaldos Kirtley"/>
        <s v="Russell Donet"/>
        <s v="Rickey Readie"/>
        <s v="Zilvia Claisse"/>
        <s v="Valenka Stansbury"/>
        <s v="Jewelle Shenton"/>
        <s v="Kylie Mowat"/>
        <s v="Gabriel Starcks"/>
        <s v="Kienan Scholard"/>
        <s v="Krissie Hammett"/>
        <s v="Peyter Lauritzen"/>
        <s v="Emalee Rolin"/>
        <s v="Jorge Bettison"/>
        <s v="Brendin Peattie"/>
        <s v="Shay Couronne"/>
        <s v="Angelia Cleyburn"/>
        <s v="Betti Lacasa"/>
        <s v="Vita Pummery"/>
        <s v="Linus Flippelli"/>
        <s v="Innis Renhard"/>
        <s v="Josy Bus"/>
        <s v="Bertine Byrd"/>
        <s v="Dianne Chardin"/>
        <s v="Wallis Bernth"/>
        <s v="Faunie Brigham"/>
        <s v="Cami Meir"/>
        <s v="Marjorie Yoxen"/>
        <s v="Lindy Uttermare"/>
        <s v="Carolee Winchcombe"/>
        <s v="Neville Piatto"/>
        <s v="Jeno Capey"/>
        <s v="Maggy Baistow"/>
        <s v="Marne Mingey"/>
        <s v="Dottie Rallin"/>
        <s v="Tuckie Mathonnet"/>
        <s v="Cecily Stebbings"/>
        <s v="Rhetta Zywicki"/>
        <s v="Marvin Malloy"/>
        <s v="Sylas Jennaroy"/>
        <s v="Hewitt Jarret"/>
        <s v="Ardith Chill"/>
        <s v="Shermy Moseby"/>
        <s v="Ira Sjostrom"/>
        <s v="Jermaine Branchett"/>
        <s v="Janella Millett"/>
        <s v="Cecil Weatherall"/>
        <s v="Layne Imason"/>
        <s v="Corrie Wass"/>
        <s v="Gabey Cogan"/>
        <s v="Milty Middis"/>
        <s v="Anjanette Goldie"/>
        <s v="Laryssa Benediktovich"/>
        <s v="Theo Jacobovitz"/>
        <s v="Deonne Shortall"/>
        <s v="Kevan Grinsted"/>
        <s v="Francesco Dressel"/>
        <s v="Ambrosio Weinmann"/>
        <s v="Roxie Deaconson"/>
        <s v="Johna Bluck"/>
        <s v="Jimmy Dymoke"/>
        <s v="Barrett Gudde"/>
        <s v="Vivyan Dunning"/>
        <s v="Barrie Fallowes"/>
        <s v="Shelli De Banke"/>
        <s v="Stearne Count"/>
        <s v="Silas Deehan"/>
        <s v="Alon Pllu"/>
        <s v="Selestina Greedyer"/>
        <s v="Darice Heaford"/>
        <s v="Reynolds Crookshanks"/>
        <s v="Niels Leake"/>
        <s v="Nico Hubert"/>
        <s v="Derrek Allpress"/>
        <s v="Rochette Huscroft"/>
        <s v="Andie Rudram"/>
        <s v="Jacquelyn Maha"/>
        <s v="Alica Kift"/>
        <s v="Jarret Toye"/>
        <s v="Natal Vigrass"/>
        <s v="Kandace Cragell"/>
        <s v="Reese Lidgey"/>
        <s v="Samuele Klaaassen"/>
        <s v="Hussein Olliff"/>
        <s v="Felita Eshmade"/>
        <s v="Hazel Iacopini"/>
        <s v="Bran Sterke"/>
        <s v="Philomena Traite"/>
        <s v="Fernando Sulman"/>
        <s v="Lorelei Nardoni"/>
        <s v="Sharona Danilchik"/>
        <s v="Bobby Folomkin"/>
        <s v="Riva De Micoli"/>
        <s v="Krishnah Incogna"/>
        <s v="Martie Brimilcombe"/>
        <s v="Mellisa Mebes"/>
        <s v="Dorette Hinemoor"/>
        <s v="Jule Deehan"/>
        <s v="Devora Maton"/>
        <s v="Verne Dunkerley"/>
        <s v="Adorne Gregoratti"/>
        <s v="Graeme Whitehead"/>
        <s v="Haslett Jodrelle"/>
        <s v="Kaela Nottram"/>
        <s v="Silvan McShea"/>
        <s v="Jereme Gippes"/>
        <s v="Gregorius Trengrove"/>
        <s v="Merell Zanazzi"/>
        <s v="Guenevere Ruggen"/>
        <s v="Man Fright"/>
        <s v="Caddric Krzysztofiak"/>
        <s v="Jammie Cloke"/>
        <s v="Kathleen Diable"/>
        <s v="Agretha Melland"/>
        <s v="Alberta Balsdone"/>
        <s v="Micky Glover"/>
        <s v="Silvanus Enefer"/>
        <s v="Marvin Gundry"/>
        <s v="Allis Wilmore"/>
        <s v="Eustace Stenton"/>
        <s v="Lyndsey MacManus"/>
        <s v="Correy Bourner"/>
        <s v="Kandy Heddan"/>
        <s v="Adora Roubert"/>
        <s v="Helaina Rainforth"/>
        <s v="Isac Jesper"/>
        <s v="Nadeen Broomer"/>
        <s v="Frans Habbergham"/>
        <s v="Romain Avrashin"/>
        <s v="Lukas Whittlesee"/>
        <s v="Adelheid Gladhill"/>
        <s v="Edin Mathe"/>
        <s v="Spencer Wastell"/>
        <s v="Bobbe Jevon"/>
        <s v="Bear Gaish"/>
        <s v="Skipton Morrall"/>
        <s v="Kriste Wessel"/>
        <s v="Boyce Tarte"/>
        <s v="Cece Inker"/>
        <s v="Grazia Oats"/>
        <s v="Ronda Pyson"/>
        <s v="Rafaela Treacher"/>
        <s v="Margie Palleske"/>
        <s v="Filip Antcliffe"/>
        <s v="Claudie Weond"/>
        <s v="Jaquenette Skentelbery"/>
        <s v="Kippie Marrison"/>
        <s v="Izaak Primak"/>
        <s v="Constanta Hatfull"/>
        <s v="Chastity Swatman"/>
        <s v="Delainey Kiddy"/>
        <s v="Marty Scholl"/>
        <s v="Blake Kelloway"/>
        <s v="Patsy Vasilenko"/>
        <s v="Sharity Wickens"/>
        <s v="Baxy Cargen"/>
        <s v="Daryn Cassius"/>
        <s v="Skelly Dolohunty"/>
        <s v="Hall Ranner"/>
        <s v="Dorey Sopper"/>
        <s v="Lauritz Ledgley"/>
        <s v="Gustaf Ciccotti"/>
        <s v="Wilton Jallin"/>
        <s v="Paulie Fonzone"/>
        <s v="Antonius Lewry"/>
        <s v="Harland Trematick"/>
        <s v="Odette Tocque"/>
        <s v="Hadley Reuven"/>
        <s v="Charin Maplethorp"/>
        <s v="Celie MacCourt"/>
        <s v="Evy Wilsone"/>
        <s v="Mathilda Matiasek"/>
        <s v="Kameko Philbrick"/>
        <s v="Barnett Sillis"/>
        <s v="Read Cutts"/>
        <s v="Devland Gritton"/>
        <s v="Rickie Faltin"/>
        <s v="Geoffrey Siuda"/>
        <s v="Vernor Pawsey"/>
        <s v="Fanchon Haughian"/>
        <s v="Edeline Edney"/>
        <s v="Gnni Cheeke"/>
        <s v="Johnath Fairebrother"/>
        <s v="Jilly Dreng"/>
        <s v="Correy Lampel"/>
        <s v="Eward Dearman"/>
        <s v="Dominique Lenard"/>
        <s v="Lloyd Toffano"/>
        <s v="Morly Rocks"/>
        <s v="Cleopatra Goodrum"/>
        <s v="Bearnard Wardell"/>
        <s v="Wiley Leopold"/>
        <s v="Sharl Southerill"/>
        <s v="Dinah Crutcher"/>
        <s v="Sada Roseborough"/>
        <s v="Kacy Canto"/>
        <s v="Dedie Gooderridge"/>
        <s v="Demetris Micheli"/>
        <s v="Kim Kemery"/>
        <s v="Ramon Cheak"/>
        <s v="Claudell Ayre"/>
        <s v="Adele McFayden"/>
        <s v="Dierdre Scrigmour"/>
        <s v="Desdemona Eye"/>
        <s v="Catharine Scoines"/>
        <s v="Nicolina Jenny"/>
        <s v=""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89353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s v="QEV-37451-860"/>
    <x v="0"/>
    <s v="17670-51384-MA"/>
    <s v="R-M-1"/>
    <n v="2"/>
    <x v="0"/>
    <s v="aallner0@lulu.com"/>
    <x v="0"/>
    <s v="Rob"/>
    <s v="M"/>
    <x v="0"/>
    <n v="9.9499999999999993"/>
    <n v="19.899999999999999"/>
    <x v="0"/>
    <x v="0"/>
    <x v="0"/>
  </r>
  <r>
    <s v="QEV-37451-860"/>
    <x v="0"/>
    <s v="17670-51384-MA"/>
    <s v="E-M-0.5"/>
    <n v="5"/>
    <x v="1"/>
    <s v="aallner0@lulu.com"/>
    <x v="0"/>
    <s v="Exc"/>
    <s v="M"/>
    <x v="1"/>
    <n v="8.25"/>
    <n v="41.25"/>
    <x v="1"/>
    <x v="0"/>
    <x v="0"/>
  </r>
  <r>
    <s v="FAA-43335-268"/>
    <x v="1"/>
    <s v="21125-22134-PX"/>
    <s v="A-L-1"/>
    <n v="1"/>
    <x v="2"/>
    <s v="jredholes2@tmall.com"/>
    <x v="0"/>
    <s v="Ara"/>
    <s v="L"/>
    <x v="0"/>
    <n v="12.95"/>
    <n v="12.95"/>
    <x v="2"/>
    <x v="1"/>
    <x v="0"/>
  </r>
  <r>
    <s v="KAC-83089-793"/>
    <x v="2"/>
    <s v="23806-46781-OU"/>
    <s v="E-M-1"/>
    <n v="2"/>
    <x v="3"/>
    <s v=""/>
    <x v="1"/>
    <s v="Exc"/>
    <s v="M"/>
    <x v="0"/>
    <n v="13.75"/>
    <n v="27.5"/>
    <x v="1"/>
    <x v="0"/>
    <x v="1"/>
  </r>
  <r>
    <s v="KAC-83089-793"/>
    <x v="2"/>
    <s v="23806-46781-OU"/>
    <s v="R-L-2.5"/>
    <n v="2"/>
    <x v="4"/>
    <s v=""/>
    <x v="1"/>
    <s v="Rob"/>
    <s v="L"/>
    <x v="2"/>
    <n v="27.484999999999996"/>
    <n v="54.969999999999992"/>
    <x v="0"/>
    <x v="1"/>
    <x v="1"/>
  </r>
  <r>
    <s v="CVP-18956-553"/>
    <x v="3"/>
    <s v="86561-91660-RB"/>
    <s v="L-D-1"/>
    <n v="3"/>
    <x v="5"/>
    <s v=""/>
    <x v="0"/>
    <s v="Lib"/>
    <s v="D"/>
    <x v="0"/>
    <n v="12.95"/>
    <n v="38.849999999999994"/>
    <x v="3"/>
    <x v="2"/>
    <x v="1"/>
  </r>
  <r>
    <s v="IPP-31994-879"/>
    <x v="4"/>
    <s v="65223-29612-CB"/>
    <s v="E-D-0.5"/>
    <n v="3"/>
    <x v="6"/>
    <s v="slobe6@nifty.com"/>
    <x v="0"/>
    <s v="Exc"/>
    <s v="D"/>
    <x v="1"/>
    <n v="7.29"/>
    <n v="21.87"/>
    <x v="1"/>
    <x v="2"/>
    <x v="0"/>
  </r>
  <r>
    <s v="SNZ-65340-705"/>
    <x v="5"/>
    <s v="21134-81676-FR"/>
    <s v="L-L-0.2"/>
    <n v="1"/>
    <x v="7"/>
    <s v=""/>
    <x v="1"/>
    <s v="Lib"/>
    <s v="L"/>
    <x v="3"/>
    <n v="4.7549999999999999"/>
    <n v="4.7549999999999999"/>
    <x v="3"/>
    <x v="1"/>
    <x v="0"/>
  </r>
  <r>
    <s v="EZT-46571-659"/>
    <x v="6"/>
    <s v="03396-68805-ZC"/>
    <s v="R-M-0.5"/>
    <n v="3"/>
    <x v="8"/>
    <s v="gpetracci8@livejournal.com"/>
    <x v="0"/>
    <s v="Rob"/>
    <s v="M"/>
    <x v="1"/>
    <n v="5.97"/>
    <n v="17.91"/>
    <x v="0"/>
    <x v="0"/>
    <x v="1"/>
  </r>
  <r>
    <s v="NWQ-70061-912"/>
    <x v="0"/>
    <s v="61021-27840-ZN"/>
    <s v="R-M-0.5"/>
    <n v="1"/>
    <x v="9"/>
    <s v="rraven9@ed.gov"/>
    <x v="0"/>
    <s v="Rob"/>
    <s v="M"/>
    <x v="1"/>
    <n v="5.97"/>
    <n v="5.97"/>
    <x v="0"/>
    <x v="0"/>
    <x v="1"/>
  </r>
  <r>
    <s v="BKK-47233-845"/>
    <x v="7"/>
    <s v="76239-90137-UQ"/>
    <s v="A-D-1"/>
    <n v="4"/>
    <x v="10"/>
    <s v="fferbera@businesswire.com"/>
    <x v="0"/>
    <s v="Ara"/>
    <s v="D"/>
    <x v="0"/>
    <n v="9.9499999999999993"/>
    <n v="39.799999999999997"/>
    <x v="2"/>
    <x v="2"/>
    <x v="1"/>
  </r>
  <r>
    <s v="VQR-01002-970"/>
    <x v="8"/>
    <s v="49315-21985-BB"/>
    <s v="E-L-2.5"/>
    <n v="5"/>
    <x v="11"/>
    <s v="dphizackerlyb@utexas.edu"/>
    <x v="0"/>
    <s v="Exc"/>
    <s v="L"/>
    <x v="2"/>
    <n v="34.154999999999994"/>
    <n v="170.77499999999998"/>
    <x v="1"/>
    <x v="1"/>
    <x v="0"/>
  </r>
  <r>
    <s v="SZW-48378-399"/>
    <x v="9"/>
    <s v="34136-36674-OM"/>
    <s v="R-M-1"/>
    <n v="5"/>
    <x v="12"/>
    <s v="rscholarc@nyu.edu"/>
    <x v="0"/>
    <s v="Rob"/>
    <s v="M"/>
    <x v="0"/>
    <n v="9.9499999999999993"/>
    <n v="49.75"/>
    <x v="0"/>
    <x v="0"/>
    <x v="1"/>
  </r>
  <r>
    <s v="ITA-87418-783"/>
    <x v="10"/>
    <s v="39396-12890-PE"/>
    <s v="R-D-2.5"/>
    <n v="2"/>
    <x v="13"/>
    <s v="tvanyutind@wix.com"/>
    <x v="0"/>
    <s v="Rob"/>
    <s v="D"/>
    <x v="2"/>
    <n v="20.584999999999997"/>
    <n v="41.169999999999995"/>
    <x v="0"/>
    <x v="2"/>
    <x v="1"/>
  </r>
  <r>
    <s v="GNZ-46006-527"/>
    <x v="11"/>
    <s v="95875-73336-RG"/>
    <s v="L-D-0.2"/>
    <n v="3"/>
    <x v="14"/>
    <s v="ptrobee@wunderground.com"/>
    <x v="0"/>
    <s v="Lib"/>
    <s v="D"/>
    <x v="3"/>
    <n v="3.8849999999999998"/>
    <n v="11.654999999999999"/>
    <x v="3"/>
    <x v="2"/>
    <x v="0"/>
  </r>
  <r>
    <s v="FYQ-78248-319"/>
    <x v="12"/>
    <s v="25473-43727-BY"/>
    <s v="R-M-2.5"/>
    <n v="5"/>
    <x v="15"/>
    <s v="loscroftf@ebay.co.uk"/>
    <x v="0"/>
    <s v="Rob"/>
    <s v="M"/>
    <x v="2"/>
    <n v="22.884999999999998"/>
    <n v="114.42499999999998"/>
    <x v="0"/>
    <x v="0"/>
    <x v="1"/>
  </r>
  <r>
    <s v="VAU-44387-624"/>
    <x v="13"/>
    <s v="99643-51048-IQ"/>
    <s v="A-M-0.2"/>
    <n v="6"/>
    <x v="16"/>
    <s v="malabasterg@hexun.com"/>
    <x v="0"/>
    <s v="Ara"/>
    <s v="M"/>
    <x v="3"/>
    <n v="3.375"/>
    <n v="20.25"/>
    <x v="2"/>
    <x v="0"/>
    <x v="1"/>
  </r>
  <r>
    <s v="RDW-33155-159"/>
    <x v="14"/>
    <s v="62173-15287-CU"/>
    <s v="A-L-1"/>
    <n v="6"/>
    <x v="17"/>
    <s v="rbroxuph@jimdo.com"/>
    <x v="0"/>
    <s v="Ara"/>
    <s v="L"/>
    <x v="0"/>
    <n v="12.95"/>
    <n v="77.699999999999989"/>
    <x v="2"/>
    <x v="1"/>
    <x v="1"/>
  </r>
  <r>
    <s v="TDZ-59011-211"/>
    <x v="15"/>
    <s v="57611-05522-ST"/>
    <s v="R-D-2.5"/>
    <n v="4"/>
    <x v="18"/>
    <s v="predfordi@ow.ly"/>
    <x v="1"/>
    <s v="Rob"/>
    <s v="D"/>
    <x v="2"/>
    <n v="20.584999999999997"/>
    <n v="82.339999999999989"/>
    <x v="0"/>
    <x v="2"/>
    <x v="0"/>
  </r>
  <r>
    <s v="IDU-25793-399"/>
    <x v="16"/>
    <s v="76664-37050-DT"/>
    <s v="A-M-0.2"/>
    <n v="5"/>
    <x v="19"/>
    <s v="acorradinoj@harvard.edu"/>
    <x v="0"/>
    <s v="Ara"/>
    <s v="M"/>
    <x v="3"/>
    <n v="3.375"/>
    <n v="16.875"/>
    <x v="2"/>
    <x v="0"/>
    <x v="0"/>
  </r>
  <r>
    <s v="IDU-25793-399"/>
    <x v="16"/>
    <s v="76664-37050-DT"/>
    <s v="E-D-0.2"/>
    <n v="4"/>
    <x v="20"/>
    <s v="acorradinoj@harvard.edu"/>
    <x v="0"/>
    <s v="Exc"/>
    <s v="D"/>
    <x v="3"/>
    <n v="3.645"/>
    <n v="14.58"/>
    <x v="1"/>
    <x v="2"/>
    <x v="0"/>
  </r>
  <r>
    <s v="NUO-20013-488"/>
    <x v="16"/>
    <s v="03090-88267-BQ"/>
    <s v="A-D-0.2"/>
    <n v="6"/>
    <x v="21"/>
    <s v="adavidowskyl@netvibes.com"/>
    <x v="0"/>
    <s v="Ara"/>
    <s v="D"/>
    <x v="3"/>
    <n v="2.9849999999999999"/>
    <n v="17.91"/>
    <x v="2"/>
    <x v="2"/>
    <x v="1"/>
  </r>
  <r>
    <s v="UQU-65630-479"/>
    <x v="17"/>
    <s v="37651-47492-NC"/>
    <s v="R-M-2.5"/>
    <n v="4"/>
    <x v="22"/>
    <s v="aantukm@kickstarter.com"/>
    <x v="0"/>
    <s v="Rob"/>
    <s v="M"/>
    <x v="2"/>
    <n v="22.884999999999998"/>
    <n v="91.539999999999992"/>
    <x v="0"/>
    <x v="0"/>
    <x v="0"/>
  </r>
  <r>
    <s v="FEO-11834-332"/>
    <x v="18"/>
    <s v="95399-57205-HI"/>
    <s v="A-D-0.2"/>
    <n v="4"/>
    <x v="23"/>
    <s v="ikleinertn@timesonline.co.uk"/>
    <x v="0"/>
    <s v="Ara"/>
    <s v="D"/>
    <x v="3"/>
    <n v="2.9849999999999999"/>
    <n v="11.94"/>
    <x v="2"/>
    <x v="2"/>
    <x v="0"/>
  </r>
  <r>
    <s v="TKY-71558-096"/>
    <x v="19"/>
    <s v="24010-66714-HW"/>
    <s v="A-M-1"/>
    <n v="1"/>
    <x v="24"/>
    <s v="cblofeldo@amazon.co.uk"/>
    <x v="0"/>
    <s v="Ara"/>
    <s v="M"/>
    <x v="0"/>
    <n v="11.25"/>
    <n v="11.25"/>
    <x v="2"/>
    <x v="0"/>
    <x v="1"/>
  </r>
  <r>
    <s v="OXY-65322-253"/>
    <x v="20"/>
    <s v="07591-92789-UA"/>
    <s v="E-M-0.2"/>
    <n v="3"/>
    <x v="25"/>
    <s v=""/>
    <x v="0"/>
    <s v="Exc"/>
    <s v="M"/>
    <x v="3"/>
    <n v="4.125"/>
    <n v="12.375"/>
    <x v="1"/>
    <x v="0"/>
    <x v="0"/>
  </r>
  <r>
    <s v="EVP-43500-491"/>
    <x v="21"/>
    <s v="49231-44455-IC"/>
    <s v="A-M-0.5"/>
    <n v="4"/>
    <x v="26"/>
    <s v="sshalesq@umich.edu"/>
    <x v="0"/>
    <s v="Ara"/>
    <s v="M"/>
    <x v="1"/>
    <n v="6.75"/>
    <n v="27"/>
    <x v="2"/>
    <x v="0"/>
    <x v="0"/>
  </r>
  <r>
    <s v="WAG-26945-689"/>
    <x v="22"/>
    <s v="50124-88608-EO"/>
    <s v="A-M-0.2"/>
    <n v="5"/>
    <x v="27"/>
    <s v="vdanneilr@mtv.com"/>
    <x v="1"/>
    <s v="Ara"/>
    <s v="M"/>
    <x v="3"/>
    <n v="3.375"/>
    <n v="16.875"/>
    <x v="2"/>
    <x v="0"/>
    <x v="1"/>
  </r>
  <r>
    <s v="CHE-78995-767"/>
    <x v="23"/>
    <s v="00888-74814-UZ"/>
    <s v="A-D-0.5"/>
    <n v="3"/>
    <x v="28"/>
    <s v="tnewburys@usda.gov"/>
    <x v="1"/>
    <s v="Ara"/>
    <s v="D"/>
    <x v="1"/>
    <n v="5.97"/>
    <n v="17.91"/>
    <x v="2"/>
    <x v="2"/>
    <x v="1"/>
  </r>
  <r>
    <s v="RYZ-14633-602"/>
    <x v="21"/>
    <s v="14158-30713-OB"/>
    <s v="A-D-1"/>
    <n v="4"/>
    <x v="29"/>
    <s v="mcalcuttt@baidu.com"/>
    <x v="1"/>
    <s v="Ara"/>
    <s v="D"/>
    <x v="0"/>
    <n v="9.9499999999999993"/>
    <n v="39.799999999999997"/>
    <x v="2"/>
    <x v="2"/>
    <x v="0"/>
  </r>
  <r>
    <s v="WOQ-36015-429"/>
    <x v="24"/>
    <s v="51427-89175-QJ"/>
    <s v="L-M-0.2"/>
    <n v="5"/>
    <x v="30"/>
    <s v=""/>
    <x v="0"/>
    <s v="Lib"/>
    <s v="M"/>
    <x v="3"/>
    <n v="4.3650000000000002"/>
    <n v="21.825000000000003"/>
    <x v="3"/>
    <x v="0"/>
    <x v="1"/>
  </r>
  <r>
    <s v="WOQ-36015-429"/>
    <x v="24"/>
    <s v="51427-89175-QJ"/>
    <s v="A-D-0.5"/>
    <n v="6"/>
    <x v="31"/>
    <s v=""/>
    <x v="0"/>
    <s v="Ara"/>
    <s v="D"/>
    <x v="1"/>
    <n v="5.97"/>
    <n v="35.82"/>
    <x v="2"/>
    <x v="2"/>
    <x v="1"/>
  </r>
  <r>
    <s v="WOQ-36015-429"/>
    <x v="24"/>
    <s v="51427-89175-QJ"/>
    <s v="L-M-0.5"/>
    <n v="6"/>
    <x v="32"/>
    <s v=""/>
    <x v="0"/>
    <s v="Lib"/>
    <s v="M"/>
    <x v="1"/>
    <n v="8.73"/>
    <n v="52.38"/>
    <x v="3"/>
    <x v="0"/>
    <x v="1"/>
  </r>
  <r>
    <s v="SCT-60553-454"/>
    <x v="25"/>
    <s v="39123-12846-YJ"/>
    <s v="L-L-0.2"/>
    <n v="5"/>
    <x v="33"/>
    <s v="ggatheralx@123-reg.co.uk"/>
    <x v="0"/>
    <s v="Lib"/>
    <s v="L"/>
    <x v="3"/>
    <n v="4.7549999999999999"/>
    <n v="23.774999999999999"/>
    <x v="3"/>
    <x v="1"/>
    <x v="1"/>
  </r>
  <r>
    <s v="GFK-52063-244"/>
    <x v="26"/>
    <s v="44981-99666-XB"/>
    <s v="L-L-0.5"/>
    <n v="6"/>
    <x v="34"/>
    <s v="uwelberryy@ebay.co.uk"/>
    <x v="2"/>
    <s v="Lib"/>
    <s v="L"/>
    <x v="1"/>
    <n v="9.51"/>
    <n v="57.06"/>
    <x v="3"/>
    <x v="1"/>
    <x v="0"/>
  </r>
  <r>
    <s v="AMM-79521-378"/>
    <x v="27"/>
    <s v="24825-51803-CQ"/>
    <s v="A-D-0.5"/>
    <n v="6"/>
    <x v="35"/>
    <s v="feilhartz@who.int"/>
    <x v="0"/>
    <s v="Ara"/>
    <s v="D"/>
    <x v="1"/>
    <n v="5.97"/>
    <n v="35.82"/>
    <x v="2"/>
    <x v="2"/>
    <x v="1"/>
  </r>
  <r>
    <s v="QUQ-90580-772"/>
    <x v="28"/>
    <s v="77634-13918-GJ"/>
    <s v="L-M-0.2"/>
    <n v="2"/>
    <x v="36"/>
    <s v="zponting10@altervista.org"/>
    <x v="0"/>
    <s v="Lib"/>
    <s v="M"/>
    <x v="3"/>
    <n v="4.3650000000000002"/>
    <n v="8.73"/>
    <x v="3"/>
    <x v="0"/>
    <x v="1"/>
  </r>
  <r>
    <s v="LGD-24408-274"/>
    <x v="29"/>
    <s v="13694-25001-LX"/>
    <s v="L-L-0.5"/>
    <n v="3"/>
    <x v="37"/>
    <s v="sstrase11@booking.com"/>
    <x v="0"/>
    <s v="Lib"/>
    <s v="L"/>
    <x v="1"/>
    <n v="9.51"/>
    <n v="28.53"/>
    <x v="3"/>
    <x v="1"/>
    <x v="1"/>
  </r>
  <r>
    <s v="HCT-95608-959"/>
    <x v="30"/>
    <s v="08523-01791-TI"/>
    <s v="R-M-2.5"/>
    <n v="5"/>
    <x v="38"/>
    <s v="dde12@unesco.org"/>
    <x v="0"/>
    <s v="Rob"/>
    <s v="M"/>
    <x v="2"/>
    <n v="22.884999999999998"/>
    <n v="114.42499999999998"/>
    <x v="0"/>
    <x v="0"/>
    <x v="1"/>
  </r>
  <r>
    <s v="OFX-99147-470"/>
    <x v="31"/>
    <s v="49860-68865-AB"/>
    <s v="R-M-1"/>
    <n v="6"/>
    <x v="39"/>
    <s v=""/>
    <x v="0"/>
    <s v="Rob"/>
    <s v="M"/>
    <x v="0"/>
    <n v="9.9499999999999993"/>
    <n v="59.699999999999996"/>
    <x v="0"/>
    <x v="0"/>
    <x v="0"/>
  </r>
  <r>
    <s v="LUO-37559-016"/>
    <x v="32"/>
    <s v="21240-83132-SP"/>
    <s v="L-M-1"/>
    <n v="3"/>
    <x v="40"/>
    <s v=""/>
    <x v="0"/>
    <s v="Lib"/>
    <s v="M"/>
    <x v="0"/>
    <n v="14.55"/>
    <n v="43.650000000000006"/>
    <x v="3"/>
    <x v="0"/>
    <x v="1"/>
  </r>
  <r>
    <s v="XWC-20610-167"/>
    <x v="33"/>
    <s v="08350-81623-TF"/>
    <s v="E-D-0.2"/>
    <n v="2"/>
    <x v="41"/>
    <s v="lyeoland15@pbs.org"/>
    <x v="0"/>
    <s v="Exc"/>
    <s v="D"/>
    <x v="3"/>
    <n v="3.645"/>
    <n v="7.29"/>
    <x v="1"/>
    <x v="2"/>
    <x v="0"/>
  </r>
  <r>
    <s v="GPU-79113-136"/>
    <x v="34"/>
    <s v="73284-01385-SJ"/>
    <s v="R-D-0.2"/>
    <n v="3"/>
    <x v="42"/>
    <s v="atolworthy16@toplist.cz"/>
    <x v="0"/>
    <s v="Rob"/>
    <s v="D"/>
    <x v="3"/>
    <n v="2.6849999999999996"/>
    <n v="8.0549999999999997"/>
    <x v="0"/>
    <x v="2"/>
    <x v="0"/>
  </r>
  <r>
    <s v="ULR-52653-960"/>
    <x v="35"/>
    <s v="04152-34436-IE"/>
    <s v="L-L-2.5"/>
    <n v="2"/>
    <x v="43"/>
    <s v=""/>
    <x v="0"/>
    <s v="Lib"/>
    <s v="L"/>
    <x v="2"/>
    <n v="36.454999999999998"/>
    <n v="72.91"/>
    <x v="3"/>
    <x v="1"/>
    <x v="1"/>
  </r>
  <r>
    <s v="HPI-42308-142"/>
    <x v="36"/>
    <s v="06631-86965-XP"/>
    <s v="E-M-0.5"/>
    <n v="2"/>
    <x v="44"/>
    <s v="obaudassi18@seesaa.net"/>
    <x v="0"/>
    <s v="Exc"/>
    <s v="M"/>
    <x v="1"/>
    <n v="8.25"/>
    <n v="16.5"/>
    <x v="1"/>
    <x v="0"/>
    <x v="0"/>
  </r>
  <r>
    <s v="XHI-30227-581"/>
    <x v="37"/>
    <s v="54619-08558-ZU"/>
    <s v="L-D-2.5"/>
    <n v="6"/>
    <x v="45"/>
    <s v="pkingsbury19@comcast.net"/>
    <x v="0"/>
    <s v="Lib"/>
    <s v="D"/>
    <x v="2"/>
    <n v="29.784999999999997"/>
    <n v="178.70999999999998"/>
    <x v="3"/>
    <x v="2"/>
    <x v="1"/>
  </r>
  <r>
    <s v="DJH-05202-380"/>
    <x v="38"/>
    <s v="85589-17020-CX"/>
    <s v="E-M-2.5"/>
    <n v="2"/>
    <x v="46"/>
    <s v=""/>
    <x v="0"/>
    <s v="Exc"/>
    <s v="M"/>
    <x v="2"/>
    <n v="31.624999999999996"/>
    <n v="63.249999999999993"/>
    <x v="1"/>
    <x v="0"/>
    <x v="0"/>
  </r>
  <r>
    <s v="VMW-26889-781"/>
    <x v="39"/>
    <s v="36078-91009-WU"/>
    <s v="A-L-0.2"/>
    <n v="2"/>
    <x v="47"/>
    <s v="acurley1b@hao123.com"/>
    <x v="0"/>
    <s v="Ara"/>
    <s v="L"/>
    <x v="3"/>
    <n v="3.8849999999999998"/>
    <n v="7.77"/>
    <x v="2"/>
    <x v="1"/>
    <x v="0"/>
  </r>
  <r>
    <s v="DBU-81099-586"/>
    <x v="40"/>
    <s v="15770-27099-GX"/>
    <s v="A-D-2.5"/>
    <n v="4"/>
    <x v="48"/>
    <s v="rmcgilvary1c@tamu.edu"/>
    <x v="0"/>
    <s v="Ara"/>
    <s v="D"/>
    <x v="2"/>
    <n v="22.884999999999998"/>
    <n v="91.539999999999992"/>
    <x v="2"/>
    <x v="2"/>
    <x v="1"/>
  </r>
  <r>
    <s v="PQA-54820-810"/>
    <x v="41"/>
    <s v="91460-04823-BX"/>
    <s v="A-L-1"/>
    <n v="3"/>
    <x v="49"/>
    <s v="ipikett1d@xinhuanet.com"/>
    <x v="0"/>
    <s v="Ara"/>
    <s v="L"/>
    <x v="0"/>
    <n v="12.95"/>
    <n v="38.849999999999994"/>
    <x v="2"/>
    <x v="1"/>
    <x v="1"/>
  </r>
  <r>
    <s v="XKB-41924-202"/>
    <x v="42"/>
    <s v="45089-52817-WN"/>
    <s v="L-D-0.5"/>
    <n v="2"/>
    <x v="50"/>
    <s v="ibouldon1e@gizmodo.com"/>
    <x v="0"/>
    <s v="Lib"/>
    <s v="D"/>
    <x v="1"/>
    <n v="7.77"/>
    <n v="15.54"/>
    <x v="3"/>
    <x v="2"/>
    <x v="1"/>
  </r>
  <r>
    <s v="DWZ-69106-473"/>
    <x v="43"/>
    <s v="76447-50326-IC"/>
    <s v="L-L-2.5"/>
    <n v="4"/>
    <x v="51"/>
    <s v="kflanders1f@over-blog.com"/>
    <x v="1"/>
    <s v="Lib"/>
    <s v="L"/>
    <x v="2"/>
    <n v="36.454999999999998"/>
    <n v="145.82"/>
    <x v="3"/>
    <x v="1"/>
    <x v="0"/>
  </r>
  <r>
    <s v="YHV-68700-050"/>
    <x v="44"/>
    <s v="26333-67911-OL"/>
    <s v="R-M-0.5"/>
    <n v="5"/>
    <x v="52"/>
    <s v="hmattioli1g@webmd.com"/>
    <x v="2"/>
    <s v="Rob"/>
    <s v="M"/>
    <x v="1"/>
    <n v="5.97"/>
    <n v="29.849999999999998"/>
    <x v="0"/>
    <x v="0"/>
    <x v="1"/>
  </r>
  <r>
    <s v="YHV-68700-050"/>
    <x v="44"/>
    <s v="26333-67911-OL"/>
    <s v="L-L-2.5"/>
    <n v="2"/>
    <x v="53"/>
    <s v="hmattioli1g@webmd.com"/>
    <x v="2"/>
    <s v="Lib"/>
    <s v="L"/>
    <x v="2"/>
    <n v="36.454999999999998"/>
    <n v="72.91"/>
    <x v="3"/>
    <x v="1"/>
    <x v="1"/>
  </r>
  <r>
    <s v="KRB-88066-642"/>
    <x v="45"/>
    <s v="22107-86640-SB"/>
    <s v="L-M-1"/>
    <n v="5"/>
    <x v="54"/>
    <s v="agillard1i@issuu.com"/>
    <x v="0"/>
    <s v="Lib"/>
    <s v="M"/>
    <x v="0"/>
    <n v="14.55"/>
    <n v="72.75"/>
    <x v="3"/>
    <x v="0"/>
    <x v="1"/>
  </r>
  <r>
    <s v="LQU-08404-173"/>
    <x v="46"/>
    <s v="09960-34242-LZ"/>
    <s v="L-L-1"/>
    <n v="3"/>
    <x v="55"/>
    <s v=""/>
    <x v="0"/>
    <s v="Lib"/>
    <s v="L"/>
    <x v="0"/>
    <n v="15.85"/>
    <n v="47.55"/>
    <x v="3"/>
    <x v="1"/>
    <x v="1"/>
  </r>
  <r>
    <s v="CWK-60159-881"/>
    <x v="47"/>
    <s v="04671-85591-RT"/>
    <s v="E-D-0.2"/>
    <n v="3"/>
    <x v="56"/>
    <s v="tgrizard1k@odnoklassniki.ru"/>
    <x v="0"/>
    <s v="Exc"/>
    <s v="D"/>
    <x v="3"/>
    <n v="3.645"/>
    <n v="10.935"/>
    <x v="1"/>
    <x v="2"/>
    <x v="0"/>
  </r>
  <r>
    <s v="EEG-74197-843"/>
    <x v="48"/>
    <s v="25729-68859-UA"/>
    <s v="E-L-1"/>
    <n v="4"/>
    <x v="57"/>
    <s v="rrelton1l@stanford.edu"/>
    <x v="0"/>
    <s v="Exc"/>
    <s v="L"/>
    <x v="0"/>
    <n v="14.85"/>
    <n v="59.4"/>
    <x v="1"/>
    <x v="1"/>
    <x v="1"/>
  </r>
  <r>
    <s v="UCZ-59708-525"/>
    <x v="49"/>
    <s v="05501-86351-NX"/>
    <s v="L-D-2.5"/>
    <n v="3"/>
    <x v="58"/>
    <s v=""/>
    <x v="0"/>
    <s v="Lib"/>
    <s v="D"/>
    <x v="2"/>
    <n v="29.784999999999997"/>
    <n v="89.35499999999999"/>
    <x v="3"/>
    <x v="2"/>
    <x v="0"/>
  </r>
  <r>
    <s v="HUB-47311-849"/>
    <x v="50"/>
    <s v="04521-04300-OK"/>
    <s v="L-M-0.5"/>
    <n v="3"/>
    <x v="59"/>
    <s v="sgilroy1n@eepurl.com"/>
    <x v="0"/>
    <s v="Lib"/>
    <s v="M"/>
    <x v="1"/>
    <n v="8.73"/>
    <n v="26.19"/>
    <x v="3"/>
    <x v="0"/>
    <x v="0"/>
  </r>
  <r>
    <s v="WYM-17686-694"/>
    <x v="51"/>
    <s v="58689-55264-VK"/>
    <s v="A-D-2.5"/>
    <n v="5"/>
    <x v="60"/>
    <s v="ccottingham1o@wikipedia.org"/>
    <x v="0"/>
    <s v="Ara"/>
    <s v="D"/>
    <x v="2"/>
    <n v="22.884999999999998"/>
    <n v="114.42499999999998"/>
    <x v="2"/>
    <x v="2"/>
    <x v="1"/>
  </r>
  <r>
    <s v="ZYQ-15797-695"/>
    <x v="52"/>
    <s v="79436-73011-MM"/>
    <s v="R-D-0.5"/>
    <n v="5"/>
    <x v="61"/>
    <s v=""/>
    <x v="2"/>
    <s v="Rob"/>
    <s v="D"/>
    <x v="1"/>
    <n v="5.3699999999999992"/>
    <n v="26.849999999999994"/>
    <x v="0"/>
    <x v="2"/>
    <x v="0"/>
  </r>
  <r>
    <s v="EEJ-16185-108"/>
    <x v="53"/>
    <s v="65552-60476-KY"/>
    <s v="L-L-0.2"/>
    <n v="5"/>
    <x v="62"/>
    <s v=""/>
    <x v="0"/>
    <s v="Lib"/>
    <s v="L"/>
    <x v="3"/>
    <n v="4.7549999999999999"/>
    <n v="23.774999999999999"/>
    <x v="3"/>
    <x v="1"/>
    <x v="0"/>
  </r>
  <r>
    <s v="RWR-77888-800"/>
    <x v="54"/>
    <s v="69904-02729-YS"/>
    <s v="A-M-0.5"/>
    <n v="1"/>
    <x v="63"/>
    <s v="adykes1r@eventbrite.com"/>
    <x v="0"/>
    <s v="Ara"/>
    <s v="M"/>
    <x v="1"/>
    <n v="6.75"/>
    <n v="6.75"/>
    <x v="2"/>
    <x v="0"/>
    <x v="1"/>
  </r>
  <r>
    <s v="LHN-75209-742"/>
    <x v="55"/>
    <s v="01433-04270-AX"/>
    <s v="R-M-0.5"/>
    <n v="6"/>
    <x v="64"/>
    <s v=""/>
    <x v="0"/>
    <s v="Rob"/>
    <s v="M"/>
    <x v="1"/>
    <n v="5.97"/>
    <n v="35.82"/>
    <x v="0"/>
    <x v="0"/>
    <x v="0"/>
  </r>
  <r>
    <s v="TIR-71396-998"/>
    <x v="56"/>
    <s v="14204-14186-LA"/>
    <s v="R-D-2.5"/>
    <n v="4"/>
    <x v="65"/>
    <s v="acockrem1t@engadget.com"/>
    <x v="0"/>
    <s v="Rob"/>
    <s v="D"/>
    <x v="2"/>
    <n v="20.584999999999997"/>
    <n v="82.339999999999989"/>
    <x v="0"/>
    <x v="2"/>
    <x v="0"/>
  </r>
  <r>
    <s v="RXF-37618-213"/>
    <x v="57"/>
    <s v="32948-34398-HC"/>
    <s v="R-L-0.5"/>
    <n v="1"/>
    <x v="66"/>
    <s v="bumpleby1u@soundcloud.com"/>
    <x v="0"/>
    <s v="Rob"/>
    <s v="L"/>
    <x v="1"/>
    <n v="7.169999999999999"/>
    <n v="7.169999999999999"/>
    <x v="0"/>
    <x v="1"/>
    <x v="0"/>
  </r>
  <r>
    <s v="ANM-16388-634"/>
    <x v="58"/>
    <s v="77343-52608-FF"/>
    <s v="L-L-0.2"/>
    <n v="2"/>
    <x v="67"/>
    <s v="nsaleway1v@dedecms.com"/>
    <x v="0"/>
    <s v="Lib"/>
    <s v="L"/>
    <x v="3"/>
    <n v="4.7549999999999999"/>
    <n v="9.51"/>
    <x v="3"/>
    <x v="1"/>
    <x v="1"/>
  </r>
  <r>
    <s v="WYL-29300-070"/>
    <x v="59"/>
    <s v="42770-36274-QA"/>
    <s v="R-M-0.2"/>
    <n v="1"/>
    <x v="68"/>
    <s v="hgoulter1w@abc.net.au"/>
    <x v="0"/>
    <s v="Rob"/>
    <s v="M"/>
    <x v="3"/>
    <n v="2.9849999999999999"/>
    <n v="2.9849999999999999"/>
    <x v="0"/>
    <x v="0"/>
    <x v="1"/>
  </r>
  <r>
    <s v="JHW-74554-805"/>
    <x v="60"/>
    <s v="14103-58987-ZU"/>
    <s v="R-M-1"/>
    <n v="6"/>
    <x v="69"/>
    <s v="grizzello1x@symantec.com"/>
    <x v="2"/>
    <s v="Rob"/>
    <s v="M"/>
    <x v="0"/>
    <n v="9.9499999999999993"/>
    <n v="59.699999999999996"/>
    <x v="0"/>
    <x v="0"/>
    <x v="0"/>
  </r>
  <r>
    <s v="KYS-27063-603"/>
    <x v="61"/>
    <s v="69958-32065-SW"/>
    <s v="E-L-2.5"/>
    <n v="4"/>
    <x v="70"/>
    <s v="slist1y@mapquest.com"/>
    <x v="0"/>
    <s v="Exc"/>
    <s v="L"/>
    <x v="2"/>
    <n v="34.154999999999994"/>
    <n v="136.61999999999998"/>
    <x v="1"/>
    <x v="1"/>
    <x v="1"/>
  </r>
  <r>
    <s v="GAZ-58626-277"/>
    <x v="62"/>
    <s v="69533-84907-FA"/>
    <s v="L-L-0.2"/>
    <n v="2"/>
    <x v="71"/>
    <s v="sedmondson1z@theguardian.com"/>
    <x v="1"/>
    <s v="Lib"/>
    <s v="L"/>
    <x v="3"/>
    <n v="4.7549999999999999"/>
    <n v="9.51"/>
    <x v="3"/>
    <x v="1"/>
    <x v="1"/>
  </r>
  <r>
    <s v="RPJ-37787-335"/>
    <x v="63"/>
    <s v="76005-95461-CI"/>
    <s v="A-M-2.5"/>
    <n v="3"/>
    <x v="72"/>
    <s v=""/>
    <x v="0"/>
    <s v="Ara"/>
    <s v="M"/>
    <x v="2"/>
    <n v="25.874999999999996"/>
    <n v="77.624999999999986"/>
    <x v="2"/>
    <x v="0"/>
    <x v="1"/>
  </r>
  <r>
    <s v="LEF-83057-763"/>
    <x v="64"/>
    <s v="15395-90855-VB"/>
    <s v="L-M-0.2"/>
    <n v="5"/>
    <x v="73"/>
    <s v=""/>
    <x v="0"/>
    <s v="Lib"/>
    <s v="M"/>
    <x v="3"/>
    <n v="4.3650000000000002"/>
    <n v="21.825000000000003"/>
    <x v="3"/>
    <x v="0"/>
    <x v="0"/>
  </r>
  <r>
    <s v="RPW-36123-215"/>
    <x v="65"/>
    <s v="80640-45811-LB"/>
    <s v="E-L-0.5"/>
    <n v="2"/>
    <x v="74"/>
    <s v="jrangall22@newsvine.com"/>
    <x v="0"/>
    <s v="Exc"/>
    <s v="L"/>
    <x v="1"/>
    <n v="8.91"/>
    <n v="17.82"/>
    <x v="1"/>
    <x v="1"/>
    <x v="0"/>
  </r>
  <r>
    <s v="WLL-59044-117"/>
    <x v="66"/>
    <s v="28476-04082-GR"/>
    <s v="R-D-1"/>
    <n v="6"/>
    <x v="75"/>
    <s v="kboorn23@ezinearticles.com"/>
    <x v="1"/>
    <s v="Rob"/>
    <s v="D"/>
    <x v="0"/>
    <n v="8.9499999999999993"/>
    <n v="53.699999999999996"/>
    <x v="0"/>
    <x v="2"/>
    <x v="0"/>
  </r>
  <r>
    <s v="AWT-22827-563"/>
    <x v="67"/>
    <s v="12018-75670-EU"/>
    <s v="R-L-0.2"/>
    <n v="1"/>
    <x v="76"/>
    <s v=""/>
    <x v="1"/>
    <s v="Rob"/>
    <s v="L"/>
    <x v="3"/>
    <n v="3.5849999999999995"/>
    <n v="3.5849999999999995"/>
    <x v="0"/>
    <x v="1"/>
    <x v="0"/>
  </r>
  <r>
    <s v="QLM-07145-668"/>
    <x v="68"/>
    <s v="86437-17399-FK"/>
    <s v="E-D-0.2"/>
    <n v="2"/>
    <x v="77"/>
    <s v="celgey25@webs.com"/>
    <x v="0"/>
    <s v="Exc"/>
    <s v="D"/>
    <x v="3"/>
    <n v="3.645"/>
    <n v="7.29"/>
    <x v="1"/>
    <x v="2"/>
    <x v="1"/>
  </r>
  <r>
    <s v="HVQ-64398-930"/>
    <x v="69"/>
    <s v="62979-53167-ML"/>
    <s v="A-M-0.5"/>
    <n v="6"/>
    <x v="78"/>
    <s v="lmizzi26@rakuten.co.jp"/>
    <x v="0"/>
    <s v="Ara"/>
    <s v="M"/>
    <x v="1"/>
    <n v="6.75"/>
    <n v="40.5"/>
    <x v="2"/>
    <x v="0"/>
    <x v="0"/>
  </r>
  <r>
    <s v="WRT-40778-247"/>
    <x v="70"/>
    <s v="54810-81899-HL"/>
    <s v="R-L-1"/>
    <n v="4"/>
    <x v="79"/>
    <s v="cgiacomazzo27@jigsy.com"/>
    <x v="0"/>
    <s v="Rob"/>
    <s v="L"/>
    <x v="0"/>
    <n v="11.95"/>
    <n v="47.8"/>
    <x v="0"/>
    <x v="1"/>
    <x v="1"/>
  </r>
  <r>
    <s v="SUB-13006-125"/>
    <x v="71"/>
    <s v="26103-41504-IB"/>
    <s v="A-L-0.5"/>
    <n v="5"/>
    <x v="80"/>
    <s v="aarnow28@arizona.edu"/>
    <x v="0"/>
    <s v="Ara"/>
    <s v="L"/>
    <x v="1"/>
    <n v="7.77"/>
    <n v="38.849999999999994"/>
    <x v="2"/>
    <x v="1"/>
    <x v="0"/>
  </r>
  <r>
    <s v="CQM-49696-263"/>
    <x v="72"/>
    <s v="76534-45229-SG"/>
    <s v="L-L-2.5"/>
    <n v="3"/>
    <x v="81"/>
    <s v="syann29@senate.gov"/>
    <x v="0"/>
    <s v="Lib"/>
    <s v="L"/>
    <x v="2"/>
    <n v="36.454999999999998"/>
    <n v="109.36499999999999"/>
    <x v="3"/>
    <x v="1"/>
    <x v="0"/>
  </r>
  <r>
    <s v="KXN-85094-246"/>
    <x v="73"/>
    <s v="81744-27332-RR"/>
    <s v="L-M-2.5"/>
    <n v="3"/>
    <x v="82"/>
    <s v="bnaulls2a@tiny.cc"/>
    <x v="1"/>
    <s v="Lib"/>
    <s v="M"/>
    <x v="2"/>
    <n v="33.464999999999996"/>
    <n v="100.39499999999998"/>
    <x v="3"/>
    <x v="0"/>
    <x v="0"/>
  </r>
  <r>
    <s v="XOQ-12405-419"/>
    <x v="74"/>
    <s v="91513-75657-PH"/>
    <s v="R-D-2.5"/>
    <n v="4"/>
    <x v="83"/>
    <s v=""/>
    <x v="0"/>
    <s v="Rob"/>
    <s v="D"/>
    <x v="2"/>
    <n v="20.584999999999997"/>
    <n v="82.339999999999989"/>
    <x v="0"/>
    <x v="2"/>
    <x v="0"/>
  </r>
  <r>
    <s v="HYF-10254-369"/>
    <x v="75"/>
    <s v="30373-66619-CB"/>
    <s v="L-L-0.5"/>
    <n v="1"/>
    <x v="84"/>
    <s v="zsherewood2c@apache.org"/>
    <x v="0"/>
    <s v="Lib"/>
    <s v="L"/>
    <x v="1"/>
    <n v="9.51"/>
    <n v="9.51"/>
    <x v="3"/>
    <x v="1"/>
    <x v="1"/>
  </r>
  <r>
    <s v="XXJ-47000-307"/>
    <x v="76"/>
    <s v="31582-23562-FM"/>
    <s v="A-L-2.5"/>
    <n v="3"/>
    <x v="85"/>
    <s v="jdufaire2d@fc2.com"/>
    <x v="0"/>
    <s v="Ara"/>
    <s v="L"/>
    <x v="2"/>
    <n v="29.784999999999997"/>
    <n v="89.35499999999999"/>
    <x v="2"/>
    <x v="1"/>
    <x v="1"/>
  </r>
  <r>
    <s v="XXJ-47000-307"/>
    <x v="76"/>
    <s v="31582-23562-FM"/>
    <s v="A-D-0.2"/>
    <n v="4"/>
    <x v="86"/>
    <s v="jdufaire2d@fc2.com"/>
    <x v="0"/>
    <s v="Ara"/>
    <s v="D"/>
    <x v="3"/>
    <n v="2.9849999999999999"/>
    <n v="11.94"/>
    <x v="2"/>
    <x v="2"/>
    <x v="1"/>
  </r>
  <r>
    <s v="ZDK-82166-357"/>
    <x v="77"/>
    <s v="81431-12577-VD"/>
    <s v="A-M-1"/>
    <n v="3"/>
    <x v="87"/>
    <s v="bkeaveney2f@netlog.com"/>
    <x v="0"/>
    <s v="Ara"/>
    <s v="M"/>
    <x v="0"/>
    <n v="11.25"/>
    <n v="33.75"/>
    <x v="2"/>
    <x v="0"/>
    <x v="1"/>
  </r>
  <r>
    <s v="IHN-19982-362"/>
    <x v="78"/>
    <s v="68894-91205-MP"/>
    <s v="R-L-1"/>
    <n v="3"/>
    <x v="88"/>
    <s v="egrise2g@cargocollective.com"/>
    <x v="0"/>
    <s v="Rob"/>
    <s v="L"/>
    <x v="0"/>
    <n v="11.95"/>
    <n v="35.849999999999994"/>
    <x v="0"/>
    <x v="1"/>
    <x v="1"/>
  </r>
  <r>
    <s v="VMT-10030-889"/>
    <x v="79"/>
    <s v="87602-55754-VN"/>
    <s v="A-L-1"/>
    <n v="6"/>
    <x v="89"/>
    <s v="tgottelier2h@vistaprint.com"/>
    <x v="0"/>
    <s v="Ara"/>
    <s v="L"/>
    <x v="0"/>
    <n v="12.95"/>
    <n v="77.699999999999989"/>
    <x v="2"/>
    <x v="1"/>
    <x v="1"/>
  </r>
  <r>
    <s v="NHL-11063-100"/>
    <x v="80"/>
    <s v="39181-35745-WH"/>
    <s v="A-L-1"/>
    <n v="4"/>
    <x v="90"/>
    <s v=""/>
    <x v="1"/>
    <s v="Ara"/>
    <s v="L"/>
    <x v="0"/>
    <n v="12.95"/>
    <n v="51.8"/>
    <x v="2"/>
    <x v="1"/>
    <x v="0"/>
  </r>
  <r>
    <s v="ROV-87448-086"/>
    <x v="81"/>
    <s v="30381-64762-NG"/>
    <s v="A-M-2.5"/>
    <n v="4"/>
    <x v="91"/>
    <s v="agreenhead2j@dailymail.co.uk"/>
    <x v="0"/>
    <s v="Ara"/>
    <s v="M"/>
    <x v="2"/>
    <n v="25.874999999999996"/>
    <n v="103.49999999999999"/>
    <x v="2"/>
    <x v="0"/>
    <x v="1"/>
  </r>
  <r>
    <s v="DGY-35773-612"/>
    <x v="82"/>
    <s v="17503-27693-ZH"/>
    <s v="E-L-1"/>
    <n v="3"/>
    <x v="92"/>
    <s v=""/>
    <x v="0"/>
    <s v="Exc"/>
    <s v="L"/>
    <x v="0"/>
    <n v="14.85"/>
    <n v="44.55"/>
    <x v="1"/>
    <x v="1"/>
    <x v="0"/>
  </r>
  <r>
    <s v="YWH-50638-556"/>
    <x v="83"/>
    <s v="89442-35633-HJ"/>
    <s v="E-L-0.5"/>
    <n v="4"/>
    <x v="93"/>
    <s v="elangcaster2l@spotify.com"/>
    <x v="2"/>
    <s v="Exc"/>
    <s v="L"/>
    <x v="1"/>
    <n v="8.91"/>
    <n v="35.64"/>
    <x v="1"/>
    <x v="1"/>
    <x v="0"/>
  </r>
  <r>
    <s v="ISL-11200-600"/>
    <x v="84"/>
    <s v="13654-85265-IL"/>
    <s v="A-D-0.2"/>
    <n v="6"/>
    <x v="94"/>
    <s v=""/>
    <x v="1"/>
    <s v="Ara"/>
    <s v="D"/>
    <x v="3"/>
    <n v="2.9849999999999999"/>
    <n v="17.91"/>
    <x v="2"/>
    <x v="2"/>
    <x v="0"/>
  </r>
  <r>
    <s v="LBZ-75997-047"/>
    <x v="85"/>
    <s v="40946-22090-FP"/>
    <s v="A-M-2.5"/>
    <n v="6"/>
    <x v="95"/>
    <s v="nmagauran2n@51.la"/>
    <x v="0"/>
    <s v="Ara"/>
    <s v="M"/>
    <x v="2"/>
    <n v="25.874999999999996"/>
    <n v="155.24999999999997"/>
    <x v="2"/>
    <x v="0"/>
    <x v="1"/>
  </r>
  <r>
    <s v="EUH-08089-954"/>
    <x v="86"/>
    <s v="29050-93691-TS"/>
    <s v="A-D-0.2"/>
    <n v="2"/>
    <x v="96"/>
    <s v="vkirdsch2o@google.fr"/>
    <x v="0"/>
    <s v="Ara"/>
    <s v="D"/>
    <x v="3"/>
    <n v="2.9849999999999999"/>
    <n v="5.97"/>
    <x v="2"/>
    <x v="2"/>
    <x v="1"/>
  </r>
  <r>
    <s v="BLD-12227-251"/>
    <x v="87"/>
    <s v="64395-74865-WF"/>
    <s v="A-M-0.5"/>
    <n v="2"/>
    <x v="97"/>
    <s v="iwhapple2p@com.com"/>
    <x v="0"/>
    <s v="Ara"/>
    <s v="M"/>
    <x v="1"/>
    <n v="6.75"/>
    <n v="13.5"/>
    <x v="2"/>
    <x v="0"/>
    <x v="1"/>
  </r>
  <r>
    <s v="OPY-30711-853"/>
    <x v="25"/>
    <s v="81861-66046-SU"/>
    <s v="A-D-0.2"/>
    <n v="1"/>
    <x v="98"/>
    <s v=""/>
    <x v="1"/>
    <s v="Ara"/>
    <s v="D"/>
    <x v="3"/>
    <n v="2.9849999999999999"/>
    <n v="2.9849999999999999"/>
    <x v="2"/>
    <x v="2"/>
    <x v="1"/>
  </r>
  <r>
    <s v="DBC-44122-300"/>
    <x v="88"/>
    <s v="13366-78506-KP"/>
    <s v="L-M-0.2"/>
    <n v="3"/>
    <x v="99"/>
    <s v=""/>
    <x v="0"/>
    <s v="Lib"/>
    <s v="M"/>
    <x v="3"/>
    <n v="4.3650000000000002"/>
    <n v="13.095000000000001"/>
    <x v="3"/>
    <x v="0"/>
    <x v="0"/>
  </r>
  <r>
    <s v="FJQ-60035-234"/>
    <x v="89"/>
    <s v="08847-29858-HN"/>
    <s v="A-L-0.2"/>
    <n v="2"/>
    <x v="100"/>
    <s v=""/>
    <x v="0"/>
    <s v="Ara"/>
    <s v="L"/>
    <x v="3"/>
    <n v="3.8849999999999998"/>
    <n v="7.77"/>
    <x v="2"/>
    <x v="1"/>
    <x v="0"/>
  </r>
  <r>
    <s v="HSF-66926-425"/>
    <x v="90"/>
    <s v="00539-42510-RY"/>
    <s v="L-D-2.5"/>
    <n v="5"/>
    <x v="101"/>
    <s v="nyoules2t@reference.com"/>
    <x v="1"/>
    <s v="Lib"/>
    <s v="D"/>
    <x v="2"/>
    <n v="29.784999999999997"/>
    <n v="148.92499999999998"/>
    <x v="3"/>
    <x v="2"/>
    <x v="0"/>
  </r>
  <r>
    <s v="LQG-41416-375"/>
    <x v="91"/>
    <s v="45190-08727-NV"/>
    <s v="L-D-1"/>
    <n v="3"/>
    <x v="102"/>
    <s v="daizikovitz2u@answers.com"/>
    <x v="1"/>
    <s v="Lib"/>
    <s v="D"/>
    <x v="0"/>
    <n v="12.95"/>
    <n v="38.849999999999994"/>
    <x v="3"/>
    <x v="2"/>
    <x v="0"/>
  </r>
  <r>
    <s v="VZO-97265-841"/>
    <x v="92"/>
    <s v="87049-37901-FU"/>
    <s v="R-M-0.2"/>
    <n v="4"/>
    <x v="103"/>
    <s v="brevel2v@fastcompany.com"/>
    <x v="0"/>
    <s v="Rob"/>
    <s v="M"/>
    <x v="3"/>
    <n v="2.9849999999999999"/>
    <n v="11.94"/>
    <x v="0"/>
    <x v="0"/>
    <x v="1"/>
  </r>
  <r>
    <s v="MOR-12987-399"/>
    <x v="93"/>
    <s v="34015-31593-JC"/>
    <s v="L-M-1"/>
    <n v="6"/>
    <x v="104"/>
    <s v="epriddis2w@nationalgeographic.com"/>
    <x v="0"/>
    <s v="Lib"/>
    <s v="M"/>
    <x v="0"/>
    <n v="14.55"/>
    <n v="87.300000000000011"/>
    <x v="3"/>
    <x v="0"/>
    <x v="1"/>
  </r>
  <r>
    <s v="UOA-23786-489"/>
    <x v="94"/>
    <s v="90305-50099-SV"/>
    <s v="A-M-0.5"/>
    <n v="6"/>
    <x v="105"/>
    <s v="qveel2x@jugem.jp"/>
    <x v="0"/>
    <s v="Ara"/>
    <s v="M"/>
    <x v="1"/>
    <n v="6.75"/>
    <n v="40.5"/>
    <x v="2"/>
    <x v="0"/>
    <x v="0"/>
  </r>
  <r>
    <s v="AJL-52941-018"/>
    <x v="95"/>
    <s v="55871-61935-MF"/>
    <s v="E-D-1"/>
    <n v="2"/>
    <x v="106"/>
    <s v="lconyers2y@twitter.com"/>
    <x v="0"/>
    <s v="Exc"/>
    <s v="D"/>
    <x v="0"/>
    <n v="12.15"/>
    <n v="24.3"/>
    <x v="1"/>
    <x v="2"/>
    <x v="1"/>
  </r>
  <r>
    <s v="XSZ-84273-421"/>
    <x v="96"/>
    <s v="15405-60469-TM"/>
    <s v="R-M-0.5"/>
    <n v="3"/>
    <x v="107"/>
    <s v="pwye2z@dagondesign.com"/>
    <x v="0"/>
    <s v="Rob"/>
    <s v="M"/>
    <x v="1"/>
    <n v="5.97"/>
    <n v="17.91"/>
    <x v="0"/>
    <x v="0"/>
    <x v="0"/>
  </r>
  <r>
    <s v="NUN-48214-216"/>
    <x v="97"/>
    <s v="06953-94794-FB"/>
    <s v="A-M-0.5"/>
    <n v="4"/>
    <x v="108"/>
    <s v=""/>
    <x v="0"/>
    <s v="Ara"/>
    <s v="M"/>
    <x v="1"/>
    <n v="6.75"/>
    <n v="27"/>
    <x v="2"/>
    <x v="0"/>
    <x v="1"/>
  </r>
  <r>
    <s v="AKV-93064-769"/>
    <x v="98"/>
    <s v="22305-40299-CY"/>
    <s v="L-D-0.5"/>
    <n v="1"/>
    <x v="109"/>
    <s v="tsheryn31@mtv.com"/>
    <x v="0"/>
    <s v="Lib"/>
    <s v="D"/>
    <x v="1"/>
    <n v="7.77"/>
    <n v="7.77"/>
    <x v="3"/>
    <x v="2"/>
    <x v="0"/>
  </r>
  <r>
    <s v="BRB-40903-533"/>
    <x v="99"/>
    <s v="09020-56774-GU"/>
    <s v="E-L-0.2"/>
    <n v="3"/>
    <x v="110"/>
    <s v="mredgrave32@cargocollective.com"/>
    <x v="0"/>
    <s v="Exc"/>
    <s v="L"/>
    <x v="3"/>
    <n v="4.4550000000000001"/>
    <n v="13.365"/>
    <x v="1"/>
    <x v="1"/>
    <x v="0"/>
  </r>
  <r>
    <s v="GPR-19973-483"/>
    <x v="100"/>
    <s v="92926-08470-YS"/>
    <s v="R-D-0.5"/>
    <n v="5"/>
    <x v="111"/>
    <s v="bfominov33@yale.edu"/>
    <x v="0"/>
    <s v="Rob"/>
    <s v="D"/>
    <x v="1"/>
    <n v="5.3699999999999992"/>
    <n v="26.849999999999994"/>
    <x v="0"/>
    <x v="2"/>
    <x v="1"/>
  </r>
  <r>
    <s v="XIY-43041-882"/>
    <x v="101"/>
    <s v="07250-63194-JO"/>
    <s v="A-M-1"/>
    <n v="1"/>
    <x v="112"/>
    <s v="scritchlow34@un.org"/>
    <x v="0"/>
    <s v="Ara"/>
    <s v="M"/>
    <x v="0"/>
    <n v="11.25"/>
    <n v="11.25"/>
    <x v="2"/>
    <x v="0"/>
    <x v="1"/>
  </r>
  <r>
    <s v="YGY-98425-969"/>
    <x v="102"/>
    <s v="63787-96257-TQ"/>
    <s v="L-M-1"/>
    <n v="1"/>
    <x v="113"/>
    <s v="msteptow35@earthlink.net"/>
    <x v="1"/>
    <s v="Lib"/>
    <s v="M"/>
    <x v="0"/>
    <n v="14.55"/>
    <n v="14.55"/>
    <x v="3"/>
    <x v="0"/>
    <x v="1"/>
  </r>
  <r>
    <s v="MSB-08397-648"/>
    <x v="103"/>
    <s v="49530-25460-RW"/>
    <s v="R-L-0.2"/>
    <n v="4"/>
    <x v="114"/>
    <s v=""/>
    <x v="0"/>
    <s v="Rob"/>
    <s v="L"/>
    <x v="3"/>
    <n v="3.5849999999999995"/>
    <n v="14.339999999999998"/>
    <x v="0"/>
    <x v="1"/>
    <x v="1"/>
  </r>
  <r>
    <s v="WDR-06028-345"/>
    <x v="104"/>
    <s v="66508-21373-OQ"/>
    <s v="L-L-1"/>
    <n v="1"/>
    <x v="115"/>
    <s v="imulliner37@pinterest.com"/>
    <x v="2"/>
    <s v="Lib"/>
    <s v="L"/>
    <x v="0"/>
    <n v="15.85"/>
    <n v="15.85"/>
    <x v="3"/>
    <x v="1"/>
    <x v="1"/>
  </r>
  <r>
    <s v="MXM-42948-061"/>
    <x v="105"/>
    <s v="20203-03950-FY"/>
    <s v="L-L-0.2"/>
    <n v="4"/>
    <x v="116"/>
    <s v="gstandley38@dion.ne.jp"/>
    <x v="1"/>
    <s v="Lib"/>
    <s v="L"/>
    <x v="3"/>
    <n v="4.7549999999999999"/>
    <n v="19.02"/>
    <x v="3"/>
    <x v="1"/>
    <x v="0"/>
  </r>
  <r>
    <s v="MGQ-98961-173"/>
    <x v="11"/>
    <s v="83895-90735-XH"/>
    <s v="L-L-0.5"/>
    <n v="4"/>
    <x v="117"/>
    <s v="bdrage39@youku.com"/>
    <x v="0"/>
    <s v="Lib"/>
    <s v="L"/>
    <x v="1"/>
    <n v="9.51"/>
    <n v="38.04"/>
    <x v="3"/>
    <x v="1"/>
    <x v="1"/>
  </r>
  <r>
    <s v="RFH-64349-897"/>
    <x v="106"/>
    <s v="61954-61462-RJ"/>
    <s v="E-D-0.5"/>
    <n v="3"/>
    <x v="118"/>
    <s v="myallop3a@fema.gov"/>
    <x v="0"/>
    <s v="Exc"/>
    <s v="D"/>
    <x v="1"/>
    <n v="7.29"/>
    <n v="21.87"/>
    <x v="1"/>
    <x v="2"/>
    <x v="0"/>
  </r>
  <r>
    <s v="TKL-20738-660"/>
    <x v="107"/>
    <s v="47939-53158-LS"/>
    <s v="E-M-0.2"/>
    <n v="1"/>
    <x v="119"/>
    <s v="cswitsur3b@chronoengine.com"/>
    <x v="0"/>
    <s v="Exc"/>
    <s v="M"/>
    <x v="3"/>
    <n v="4.125"/>
    <n v="4.125"/>
    <x v="1"/>
    <x v="0"/>
    <x v="1"/>
  </r>
  <r>
    <s v="TKL-20738-660"/>
    <x v="107"/>
    <s v="47939-53158-LS"/>
    <s v="A-L-0.2"/>
    <n v="1"/>
    <x v="120"/>
    <s v="cswitsur3b@chronoengine.com"/>
    <x v="0"/>
    <s v="Ara"/>
    <s v="L"/>
    <x v="3"/>
    <n v="3.8849999999999998"/>
    <n v="3.8849999999999998"/>
    <x v="2"/>
    <x v="1"/>
    <x v="1"/>
  </r>
  <r>
    <s v="TKL-20738-660"/>
    <x v="107"/>
    <s v="47939-53158-LS"/>
    <s v="E-M-1"/>
    <n v="5"/>
    <x v="121"/>
    <s v="cswitsur3b@chronoengine.com"/>
    <x v="0"/>
    <s v="Exc"/>
    <s v="M"/>
    <x v="0"/>
    <n v="13.75"/>
    <n v="68.75"/>
    <x v="1"/>
    <x v="0"/>
    <x v="1"/>
  </r>
  <r>
    <s v="GOW-03198-575"/>
    <x v="108"/>
    <s v="61513-27752-FA"/>
    <s v="A-D-0.5"/>
    <n v="4"/>
    <x v="122"/>
    <s v="mludwell3e@blogger.com"/>
    <x v="0"/>
    <s v="Ara"/>
    <s v="D"/>
    <x v="1"/>
    <n v="5.97"/>
    <n v="23.88"/>
    <x v="2"/>
    <x v="2"/>
    <x v="0"/>
  </r>
  <r>
    <s v="QJB-90477-635"/>
    <x v="109"/>
    <s v="89714-19856-WX"/>
    <s v="L-L-2.5"/>
    <n v="4"/>
    <x v="123"/>
    <s v="dbeauchamp3f@usda.gov"/>
    <x v="0"/>
    <s v="Lib"/>
    <s v="L"/>
    <x v="2"/>
    <n v="36.454999999999998"/>
    <n v="145.82"/>
    <x v="3"/>
    <x v="1"/>
    <x v="1"/>
  </r>
  <r>
    <s v="MWP-46239-785"/>
    <x v="110"/>
    <s v="87979-56781-YV"/>
    <s v="L-M-0.2"/>
    <n v="5"/>
    <x v="124"/>
    <s v="srodliff3g@ted.com"/>
    <x v="0"/>
    <s v="Lib"/>
    <s v="M"/>
    <x v="3"/>
    <n v="4.3650000000000002"/>
    <n v="21.825000000000003"/>
    <x v="3"/>
    <x v="0"/>
    <x v="0"/>
  </r>
  <r>
    <s v="QDV-03406-248"/>
    <x v="111"/>
    <s v="74126-88836-KA"/>
    <s v="L-M-0.5"/>
    <n v="3"/>
    <x v="125"/>
    <s v="swoodham3h@businesswire.com"/>
    <x v="1"/>
    <s v="Lib"/>
    <s v="M"/>
    <x v="1"/>
    <n v="8.73"/>
    <n v="26.19"/>
    <x v="3"/>
    <x v="0"/>
    <x v="0"/>
  </r>
  <r>
    <s v="GPH-40635-105"/>
    <x v="112"/>
    <s v="37397-05992-VO"/>
    <s v="A-M-1"/>
    <n v="1"/>
    <x v="126"/>
    <s v="hsynnot3i@about.com"/>
    <x v="0"/>
    <s v="Ara"/>
    <s v="M"/>
    <x v="0"/>
    <n v="11.25"/>
    <n v="11.25"/>
    <x v="2"/>
    <x v="0"/>
    <x v="1"/>
  </r>
  <r>
    <s v="JOM-80930-071"/>
    <x v="113"/>
    <s v="54904-18397-UD"/>
    <s v="L-D-1"/>
    <n v="6"/>
    <x v="127"/>
    <s v="rlepere3j@shop-pro.jp"/>
    <x v="1"/>
    <s v="Lib"/>
    <s v="D"/>
    <x v="0"/>
    <n v="12.95"/>
    <n v="77.699999999999989"/>
    <x v="3"/>
    <x v="2"/>
    <x v="1"/>
  </r>
  <r>
    <s v="OIL-26493-755"/>
    <x v="114"/>
    <s v="19017-95853-EK"/>
    <s v="A-M-0.5"/>
    <n v="1"/>
    <x v="128"/>
    <s v="twoofinden3k@businesswire.com"/>
    <x v="0"/>
    <s v="Ara"/>
    <s v="M"/>
    <x v="1"/>
    <n v="6.75"/>
    <n v="6.75"/>
    <x v="2"/>
    <x v="0"/>
    <x v="1"/>
  </r>
  <r>
    <s v="CYV-13426-645"/>
    <x v="115"/>
    <s v="88593-59934-VU"/>
    <s v="E-D-1"/>
    <n v="1"/>
    <x v="129"/>
    <s v="edacca3l@google.pl"/>
    <x v="0"/>
    <s v="Exc"/>
    <s v="D"/>
    <x v="0"/>
    <n v="12.15"/>
    <n v="12.15"/>
    <x v="1"/>
    <x v="2"/>
    <x v="0"/>
  </r>
  <r>
    <s v="WRP-39846-614"/>
    <x v="49"/>
    <s v="47493-68564-YM"/>
    <s v="A-L-2.5"/>
    <n v="5"/>
    <x v="130"/>
    <s v=""/>
    <x v="1"/>
    <s v="Ara"/>
    <s v="L"/>
    <x v="2"/>
    <n v="29.784999999999997"/>
    <n v="148.92499999999998"/>
    <x v="2"/>
    <x v="1"/>
    <x v="0"/>
  </r>
  <r>
    <s v="VDZ-76673-968"/>
    <x v="116"/>
    <s v="82246-82543-DW"/>
    <s v="E-D-0.5"/>
    <n v="2"/>
    <x v="131"/>
    <s v="bhindsberg3n@blogs.com"/>
    <x v="0"/>
    <s v="Exc"/>
    <s v="D"/>
    <x v="1"/>
    <n v="7.29"/>
    <n v="14.58"/>
    <x v="1"/>
    <x v="2"/>
    <x v="0"/>
  </r>
  <r>
    <s v="VTV-03546-175"/>
    <x v="117"/>
    <s v="03384-62101-IY"/>
    <s v="A-L-2.5"/>
    <n v="5"/>
    <x v="132"/>
    <s v="orobins3o@salon.com"/>
    <x v="0"/>
    <s v="Ara"/>
    <s v="L"/>
    <x v="2"/>
    <n v="29.784999999999997"/>
    <n v="148.92499999999998"/>
    <x v="2"/>
    <x v="1"/>
    <x v="0"/>
  </r>
  <r>
    <s v="GHR-72274-715"/>
    <x v="118"/>
    <s v="86881-41559-OR"/>
    <s v="L-D-1"/>
    <n v="1"/>
    <x v="133"/>
    <s v="osyseland3p@independent.co.uk"/>
    <x v="0"/>
    <s v="Lib"/>
    <s v="D"/>
    <x v="0"/>
    <n v="12.95"/>
    <n v="12.95"/>
    <x v="3"/>
    <x v="2"/>
    <x v="1"/>
  </r>
  <r>
    <s v="ZGK-97262-313"/>
    <x v="119"/>
    <s v="02536-18494-AQ"/>
    <s v="E-M-2.5"/>
    <n v="3"/>
    <x v="134"/>
    <s v=""/>
    <x v="0"/>
    <s v="Exc"/>
    <s v="M"/>
    <x v="2"/>
    <n v="31.624999999999996"/>
    <n v="94.874999999999986"/>
    <x v="1"/>
    <x v="0"/>
    <x v="0"/>
  </r>
  <r>
    <s v="ZFS-30776-804"/>
    <x v="120"/>
    <s v="58638-01029-CB"/>
    <s v="A-L-0.5"/>
    <n v="5"/>
    <x v="135"/>
    <s v="bmcamish2e@tripadvisor.com"/>
    <x v="0"/>
    <s v="Ara"/>
    <s v="L"/>
    <x v="1"/>
    <n v="7.77"/>
    <n v="38.849999999999994"/>
    <x v="2"/>
    <x v="1"/>
    <x v="0"/>
  </r>
  <r>
    <s v="QUU-91729-492"/>
    <x v="121"/>
    <s v="90312-11148-LA"/>
    <s v="A-D-0.2"/>
    <n v="4"/>
    <x v="136"/>
    <s v="lkeenleyside3s@topsy.com"/>
    <x v="0"/>
    <s v="Ara"/>
    <s v="D"/>
    <x v="3"/>
    <n v="2.9849999999999999"/>
    <n v="11.94"/>
    <x v="2"/>
    <x v="2"/>
    <x v="1"/>
  </r>
  <r>
    <s v="PVI-72795-960"/>
    <x v="122"/>
    <s v="68239-74809-TF"/>
    <s v="E-L-2.5"/>
    <n v="3"/>
    <x v="137"/>
    <s v=""/>
    <x v="1"/>
    <s v="Exc"/>
    <s v="L"/>
    <x v="2"/>
    <n v="34.154999999999994"/>
    <n v="102.46499999999997"/>
    <x v="1"/>
    <x v="1"/>
    <x v="1"/>
  </r>
  <r>
    <s v="PPP-78935-365"/>
    <x v="123"/>
    <s v="91074-60023-IP"/>
    <s v="E-D-1"/>
    <n v="4"/>
    <x v="138"/>
    <s v=""/>
    <x v="0"/>
    <s v="Exc"/>
    <s v="D"/>
    <x v="0"/>
    <n v="12.15"/>
    <n v="48.6"/>
    <x v="1"/>
    <x v="2"/>
    <x v="1"/>
  </r>
  <r>
    <s v="JUO-34131-517"/>
    <x v="124"/>
    <s v="07972-83748-JI"/>
    <s v="L-D-1"/>
    <n v="6"/>
    <x v="139"/>
    <s v=""/>
    <x v="0"/>
    <s v="Lib"/>
    <s v="D"/>
    <x v="0"/>
    <n v="12.95"/>
    <n v="77.699999999999989"/>
    <x v="3"/>
    <x v="2"/>
    <x v="0"/>
  </r>
  <r>
    <s v="ZJE-89333-489"/>
    <x v="125"/>
    <s v="08694-57330-XR"/>
    <s v="L-D-2.5"/>
    <n v="1"/>
    <x v="140"/>
    <s v="vkundt3w@bigcartel.com"/>
    <x v="1"/>
    <s v="Lib"/>
    <s v="D"/>
    <x v="2"/>
    <n v="29.784999999999997"/>
    <n v="29.784999999999997"/>
    <x v="3"/>
    <x v="2"/>
    <x v="0"/>
  </r>
  <r>
    <s v="LOO-35324-159"/>
    <x v="126"/>
    <s v="68412-11126-YJ"/>
    <s v="A-L-0.2"/>
    <n v="4"/>
    <x v="141"/>
    <s v="bbett3x@google.de"/>
    <x v="0"/>
    <s v="Ara"/>
    <s v="L"/>
    <x v="3"/>
    <n v="3.8849999999999998"/>
    <n v="15.54"/>
    <x v="2"/>
    <x v="1"/>
    <x v="0"/>
  </r>
  <r>
    <s v="JBQ-93412-846"/>
    <x v="127"/>
    <s v="69037-66822-DW"/>
    <s v="E-L-2.5"/>
    <n v="4"/>
    <x v="142"/>
    <s v=""/>
    <x v="1"/>
    <s v="Exc"/>
    <s v="L"/>
    <x v="2"/>
    <n v="34.154999999999994"/>
    <n v="136.61999999999998"/>
    <x v="1"/>
    <x v="1"/>
    <x v="0"/>
  </r>
  <r>
    <s v="EHX-66333-637"/>
    <x v="128"/>
    <s v="01297-94364-XH"/>
    <s v="L-M-0.5"/>
    <n v="2"/>
    <x v="143"/>
    <s v="dstaite3z@scientificamerican.com"/>
    <x v="0"/>
    <s v="Lib"/>
    <s v="M"/>
    <x v="1"/>
    <n v="8.73"/>
    <n v="17.46"/>
    <x v="3"/>
    <x v="0"/>
    <x v="1"/>
  </r>
  <r>
    <s v="WXG-25759-236"/>
    <x v="103"/>
    <s v="39919-06540-ZI"/>
    <s v="E-L-2.5"/>
    <n v="2"/>
    <x v="144"/>
    <s v="wkeyse40@apple.com"/>
    <x v="0"/>
    <s v="Exc"/>
    <s v="L"/>
    <x v="2"/>
    <n v="34.154999999999994"/>
    <n v="68.309999999999988"/>
    <x v="1"/>
    <x v="1"/>
    <x v="0"/>
  </r>
  <r>
    <s v="QNA-31113-984"/>
    <x v="129"/>
    <s v="60512-78550-WS"/>
    <s v="L-M-0.2"/>
    <n v="4"/>
    <x v="145"/>
    <s v="oclausenthue41@marriott.com"/>
    <x v="0"/>
    <s v="Lib"/>
    <s v="M"/>
    <x v="3"/>
    <n v="4.3650000000000002"/>
    <n v="17.46"/>
    <x v="3"/>
    <x v="0"/>
    <x v="1"/>
  </r>
  <r>
    <s v="ZWI-52029-159"/>
    <x v="130"/>
    <s v="40172-12000-AU"/>
    <s v="L-M-1"/>
    <n v="3"/>
    <x v="146"/>
    <s v="lfrancisco42@fema.gov"/>
    <x v="0"/>
    <s v="Lib"/>
    <s v="M"/>
    <x v="0"/>
    <n v="14.55"/>
    <n v="43.650000000000006"/>
    <x v="3"/>
    <x v="0"/>
    <x v="1"/>
  </r>
  <r>
    <s v="ZWI-52029-159"/>
    <x v="130"/>
    <s v="40172-12000-AU"/>
    <s v="E-M-1"/>
    <n v="2"/>
    <x v="147"/>
    <s v="lfrancisco42@fema.gov"/>
    <x v="0"/>
    <s v="Exc"/>
    <s v="M"/>
    <x v="0"/>
    <n v="13.75"/>
    <n v="27.5"/>
    <x v="1"/>
    <x v="0"/>
    <x v="1"/>
  </r>
  <r>
    <s v="DFS-49954-707"/>
    <x v="131"/>
    <s v="39019-13649-CL"/>
    <s v="E-D-0.2"/>
    <n v="5"/>
    <x v="148"/>
    <s v="gskingle44@clickbank.net"/>
    <x v="0"/>
    <s v="Exc"/>
    <s v="D"/>
    <x v="3"/>
    <n v="3.645"/>
    <n v="18.225000000000001"/>
    <x v="1"/>
    <x v="2"/>
    <x v="0"/>
  </r>
  <r>
    <s v="VYP-89830-878"/>
    <x v="132"/>
    <s v="12715-05198-QU"/>
    <s v="A-M-2.5"/>
    <n v="2"/>
    <x v="149"/>
    <s v=""/>
    <x v="0"/>
    <s v="Ara"/>
    <s v="M"/>
    <x v="2"/>
    <n v="25.874999999999996"/>
    <n v="51.749999999999993"/>
    <x v="2"/>
    <x v="0"/>
    <x v="0"/>
  </r>
  <r>
    <s v="AMT-40418-362"/>
    <x v="133"/>
    <s v="04513-76520-QO"/>
    <s v="L-D-1"/>
    <n v="1"/>
    <x v="150"/>
    <s v="jbalsillie46@princeton.edu"/>
    <x v="0"/>
    <s v="Lib"/>
    <s v="D"/>
    <x v="0"/>
    <n v="12.95"/>
    <n v="12.95"/>
    <x v="3"/>
    <x v="2"/>
    <x v="0"/>
  </r>
  <r>
    <s v="NFQ-23241-793"/>
    <x v="134"/>
    <s v="88446-59251-SQ"/>
    <s v="A-M-1"/>
    <n v="3"/>
    <x v="151"/>
    <s v=""/>
    <x v="0"/>
    <s v="Ara"/>
    <s v="M"/>
    <x v="0"/>
    <n v="11.25"/>
    <n v="33.75"/>
    <x v="2"/>
    <x v="0"/>
    <x v="0"/>
  </r>
  <r>
    <s v="JQK-64922-985"/>
    <x v="113"/>
    <s v="23779-10274-KN"/>
    <s v="R-M-2.5"/>
    <n v="3"/>
    <x v="152"/>
    <s v="bleffek48@ning.com"/>
    <x v="0"/>
    <s v="Rob"/>
    <s v="M"/>
    <x v="2"/>
    <n v="22.884999999999998"/>
    <n v="68.655000000000001"/>
    <x v="0"/>
    <x v="0"/>
    <x v="0"/>
  </r>
  <r>
    <s v="YET-17732-678"/>
    <x v="135"/>
    <s v="57235-92842-DK"/>
    <s v="R-D-0.2"/>
    <n v="1"/>
    <x v="153"/>
    <s v=""/>
    <x v="0"/>
    <s v="Rob"/>
    <s v="D"/>
    <x v="3"/>
    <n v="2.6849999999999996"/>
    <n v="2.6849999999999996"/>
    <x v="0"/>
    <x v="2"/>
    <x v="1"/>
  </r>
  <r>
    <s v="NKW-24945-846"/>
    <x v="35"/>
    <s v="75977-30364-AY"/>
    <s v="A-D-2.5"/>
    <n v="5"/>
    <x v="154"/>
    <s v="jpray4a@youtube.com"/>
    <x v="0"/>
    <s v="Ara"/>
    <s v="D"/>
    <x v="2"/>
    <n v="22.884999999999998"/>
    <n v="114.42499999999998"/>
    <x v="2"/>
    <x v="2"/>
    <x v="1"/>
  </r>
  <r>
    <s v="VKA-82720-513"/>
    <x v="136"/>
    <s v="12299-30914-NG"/>
    <s v="A-M-2.5"/>
    <n v="6"/>
    <x v="155"/>
    <s v="gholborn4b@ow.ly"/>
    <x v="0"/>
    <s v="Ara"/>
    <s v="M"/>
    <x v="2"/>
    <n v="25.874999999999996"/>
    <n v="155.24999999999997"/>
    <x v="2"/>
    <x v="0"/>
    <x v="0"/>
  </r>
  <r>
    <s v="THA-60599-417"/>
    <x v="137"/>
    <s v="59971-35626-YJ"/>
    <s v="A-M-2.5"/>
    <n v="3"/>
    <x v="156"/>
    <s v="fkeinrat4c@dailymail.co.uk"/>
    <x v="0"/>
    <s v="Ara"/>
    <s v="M"/>
    <x v="2"/>
    <n v="25.874999999999996"/>
    <n v="77.624999999999986"/>
    <x v="2"/>
    <x v="0"/>
    <x v="0"/>
  </r>
  <r>
    <s v="MEK-39769-035"/>
    <x v="138"/>
    <s v="15380-76513-PS"/>
    <s v="R-D-2.5"/>
    <n v="3"/>
    <x v="157"/>
    <s v="pyea4d@aol.com"/>
    <x v="1"/>
    <s v="Rob"/>
    <s v="D"/>
    <x v="2"/>
    <n v="20.584999999999997"/>
    <n v="61.754999999999995"/>
    <x v="0"/>
    <x v="2"/>
    <x v="1"/>
  </r>
  <r>
    <s v="JAF-18294-750"/>
    <x v="139"/>
    <s v="73564-98204-EY"/>
    <s v="R-D-2.5"/>
    <n v="6"/>
    <x v="158"/>
    <s v=""/>
    <x v="0"/>
    <s v="Rob"/>
    <s v="D"/>
    <x v="2"/>
    <n v="20.584999999999997"/>
    <n v="123.50999999999999"/>
    <x v="0"/>
    <x v="2"/>
    <x v="0"/>
  </r>
  <r>
    <s v="TME-59627-221"/>
    <x v="140"/>
    <s v="72282-40594-RX"/>
    <s v="L-L-2.5"/>
    <n v="6"/>
    <x v="159"/>
    <s v=""/>
    <x v="0"/>
    <s v="Lib"/>
    <s v="L"/>
    <x v="2"/>
    <n v="36.454999999999998"/>
    <n v="218.73"/>
    <x v="3"/>
    <x v="1"/>
    <x v="1"/>
  </r>
  <r>
    <s v="UDG-65353-824"/>
    <x v="141"/>
    <s v="17514-94165-RJ"/>
    <s v="E-M-0.5"/>
    <n v="4"/>
    <x v="160"/>
    <s v="kswede4g@addthis.com"/>
    <x v="0"/>
    <s v="Exc"/>
    <s v="M"/>
    <x v="1"/>
    <n v="8.25"/>
    <n v="33"/>
    <x v="1"/>
    <x v="0"/>
    <x v="1"/>
  </r>
  <r>
    <s v="ENQ-42923-176"/>
    <x v="142"/>
    <s v="56248-75861-JX"/>
    <s v="A-L-0.5"/>
    <n v="3"/>
    <x v="161"/>
    <s v="lrubrow4h@microsoft.com"/>
    <x v="0"/>
    <s v="Ara"/>
    <s v="L"/>
    <x v="1"/>
    <n v="7.77"/>
    <n v="23.31"/>
    <x v="2"/>
    <x v="1"/>
    <x v="1"/>
  </r>
  <r>
    <s v="CBT-55781-720"/>
    <x v="143"/>
    <s v="97855-54761-IS"/>
    <s v="E-D-0.5"/>
    <n v="3"/>
    <x v="162"/>
    <s v="dtift4i@netvibes.com"/>
    <x v="0"/>
    <s v="Exc"/>
    <s v="D"/>
    <x v="1"/>
    <n v="7.29"/>
    <n v="21.87"/>
    <x v="1"/>
    <x v="2"/>
    <x v="0"/>
  </r>
  <r>
    <s v="NEU-86533-016"/>
    <x v="144"/>
    <s v="96544-91644-IT"/>
    <s v="R-D-0.2"/>
    <n v="6"/>
    <x v="163"/>
    <s v="gschonfeld4j@oracle.com"/>
    <x v="0"/>
    <s v="Rob"/>
    <s v="D"/>
    <x v="3"/>
    <n v="2.6849999999999996"/>
    <n v="16.11"/>
    <x v="0"/>
    <x v="2"/>
    <x v="1"/>
  </r>
  <r>
    <s v="BYU-58154-603"/>
    <x v="145"/>
    <s v="51971-70393-QM"/>
    <s v="E-D-0.5"/>
    <n v="4"/>
    <x v="164"/>
    <s v="cfeye4k@google.co.jp"/>
    <x v="1"/>
    <s v="Exc"/>
    <s v="D"/>
    <x v="1"/>
    <n v="7.29"/>
    <n v="29.16"/>
    <x v="1"/>
    <x v="2"/>
    <x v="1"/>
  </r>
  <r>
    <s v="EHJ-05910-257"/>
    <x v="146"/>
    <s v="06812-11924-IK"/>
    <s v="R-D-1"/>
    <n v="6"/>
    <x v="165"/>
    <s v=""/>
    <x v="0"/>
    <s v="Rob"/>
    <s v="D"/>
    <x v="0"/>
    <n v="8.9499999999999993"/>
    <n v="53.699999999999996"/>
    <x v="0"/>
    <x v="2"/>
    <x v="0"/>
  </r>
  <r>
    <s v="EIL-44855-309"/>
    <x v="147"/>
    <s v="59741-90220-OW"/>
    <s v="R-D-0.5"/>
    <n v="5"/>
    <x v="166"/>
    <s v=""/>
    <x v="0"/>
    <s v="Rob"/>
    <s v="D"/>
    <x v="1"/>
    <n v="5.3699999999999992"/>
    <n v="26.849999999999994"/>
    <x v="0"/>
    <x v="2"/>
    <x v="0"/>
  </r>
  <r>
    <s v="HCA-87224-420"/>
    <x v="148"/>
    <s v="62682-27930-PD"/>
    <s v="E-M-0.5"/>
    <n v="5"/>
    <x v="167"/>
    <s v="tfero4n@comsenz.com"/>
    <x v="0"/>
    <s v="Exc"/>
    <s v="M"/>
    <x v="1"/>
    <n v="8.25"/>
    <n v="41.25"/>
    <x v="1"/>
    <x v="0"/>
    <x v="0"/>
  </r>
  <r>
    <s v="ABO-29054-365"/>
    <x v="149"/>
    <s v="00256-19905-YG"/>
    <s v="A-M-0.5"/>
    <n v="6"/>
    <x v="168"/>
    <s v=""/>
    <x v="1"/>
    <s v="Ara"/>
    <s v="M"/>
    <x v="1"/>
    <n v="6.75"/>
    <n v="40.5"/>
    <x v="2"/>
    <x v="0"/>
    <x v="1"/>
  </r>
  <r>
    <s v="TKN-58485-031"/>
    <x v="150"/>
    <s v="38890-22576-UI"/>
    <s v="R-D-1"/>
    <n v="2"/>
    <x v="169"/>
    <s v="fdauney4p@sphinn.com"/>
    <x v="1"/>
    <s v="Rob"/>
    <s v="D"/>
    <x v="0"/>
    <n v="8.9499999999999993"/>
    <n v="17.899999999999999"/>
    <x v="0"/>
    <x v="2"/>
    <x v="1"/>
  </r>
  <r>
    <s v="RCK-04069-371"/>
    <x v="151"/>
    <s v="94573-61802-PH"/>
    <s v="E-L-2.5"/>
    <n v="2"/>
    <x v="170"/>
    <s v="searley4q@youku.com"/>
    <x v="2"/>
    <s v="Exc"/>
    <s v="L"/>
    <x v="2"/>
    <n v="34.154999999999994"/>
    <n v="68.309999999999988"/>
    <x v="1"/>
    <x v="1"/>
    <x v="1"/>
  </r>
  <r>
    <s v="IRJ-67095-738"/>
    <x v="13"/>
    <s v="86447-02699-UT"/>
    <s v="E-M-2.5"/>
    <n v="2"/>
    <x v="171"/>
    <s v="mchamberlayne4r@bigcartel.com"/>
    <x v="0"/>
    <s v="Exc"/>
    <s v="M"/>
    <x v="2"/>
    <n v="31.624999999999996"/>
    <n v="63.249999999999993"/>
    <x v="1"/>
    <x v="0"/>
    <x v="0"/>
  </r>
  <r>
    <s v="VEA-31961-977"/>
    <x v="79"/>
    <s v="51432-27169-KN"/>
    <s v="E-D-0.5"/>
    <n v="3"/>
    <x v="172"/>
    <s v="bflaherty4s@moonfruit.com"/>
    <x v="1"/>
    <s v="Exc"/>
    <s v="D"/>
    <x v="1"/>
    <n v="7.29"/>
    <n v="21.87"/>
    <x v="1"/>
    <x v="2"/>
    <x v="1"/>
  </r>
  <r>
    <s v="BAF-42286-205"/>
    <x v="152"/>
    <s v="43074-00987-PB"/>
    <s v="R-M-2.5"/>
    <n v="4"/>
    <x v="173"/>
    <s v="ocolbeck4t@sina.com.cn"/>
    <x v="0"/>
    <s v="Rob"/>
    <s v="M"/>
    <x v="2"/>
    <n v="22.884999999999998"/>
    <n v="91.539999999999992"/>
    <x v="0"/>
    <x v="0"/>
    <x v="1"/>
  </r>
  <r>
    <s v="WOR-52762-511"/>
    <x v="153"/>
    <s v="04739-85772-QT"/>
    <s v="E-L-2.5"/>
    <n v="6"/>
    <x v="174"/>
    <s v=""/>
    <x v="0"/>
    <s v="Exc"/>
    <s v="L"/>
    <x v="2"/>
    <n v="34.154999999999994"/>
    <n v="204.92999999999995"/>
    <x v="1"/>
    <x v="1"/>
    <x v="0"/>
  </r>
  <r>
    <s v="ZWK-03995-815"/>
    <x v="154"/>
    <s v="28279-78469-YW"/>
    <s v="E-M-2.5"/>
    <n v="2"/>
    <x v="175"/>
    <s v="ehobbing4v@nsw.gov.au"/>
    <x v="0"/>
    <s v="Exc"/>
    <s v="M"/>
    <x v="2"/>
    <n v="31.624999999999996"/>
    <n v="63.249999999999993"/>
    <x v="1"/>
    <x v="0"/>
    <x v="0"/>
  </r>
  <r>
    <s v="CKF-43291-846"/>
    <x v="155"/>
    <s v="91829-99544-DS"/>
    <s v="E-L-2.5"/>
    <n v="1"/>
    <x v="176"/>
    <s v="othynne4w@auda.org.au"/>
    <x v="0"/>
    <s v="Exc"/>
    <s v="L"/>
    <x v="2"/>
    <n v="34.154999999999994"/>
    <n v="34.154999999999994"/>
    <x v="1"/>
    <x v="1"/>
    <x v="0"/>
  </r>
  <r>
    <s v="RMW-74160-339"/>
    <x v="156"/>
    <s v="38978-59582-JP"/>
    <s v="R-L-2.5"/>
    <n v="4"/>
    <x v="177"/>
    <s v="eheining4x@flickr.com"/>
    <x v="0"/>
    <s v="Rob"/>
    <s v="L"/>
    <x v="2"/>
    <n v="27.484999999999996"/>
    <n v="109.93999999999998"/>
    <x v="0"/>
    <x v="1"/>
    <x v="0"/>
  </r>
  <r>
    <s v="FMT-94584-786"/>
    <x v="22"/>
    <s v="86504-96610-BH"/>
    <s v="A-L-1"/>
    <n v="2"/>
    <x v="178"/>
    <s v="kmelloi4y@imdb.com"/>
    <x v="0"/>
    <s v="Ara"/>
    <s v="L"/>
    <x v="0"/>
    <n v="12.95"/>
    <n v="25.9"/>
    <x v="2"/>
    <x v="1"/>
    <x v="1"/>
  </r>
  <r>
    <s v="NWT-78222-575"/>
    <x v="157"/>
    <s v="75986-98864-EZ"/>
    <s v="A-D-0.2"/>
    <n v="1"/>
    <x v="179"/>
    <s v=""/>
    <x v="1"/>
    <s v="Ara"/>
    <s v="D"/>
    <x v="3"/>
    <n v="2.9849999999999999"/>
    <n v="2.9849999999999999"/>
    <x v="2"/>
    <x v="2"/>
    <x v="1"/>
  </r>
  <r>
    <s v="EOI-02511-919"/>
    <x v="158"/>
    <s v="66776-88682-RG"/>
    <s v="E-L-0.2"/>
    <n v="5"/>
    <x v="180"/>
    <s v="amussen50@51.la"/>
    <x v="0"/>
    <s v="Exc"/>
    <s v="L"/>
    <x v="3"/>
    <n v="4.4550000000000001"/>
    <n v="22.274999999999999"/>
    <x v="1"/>
    <x v="1"/>
    <x v="1"/>
  </r>
  <r>
    <s v="EOI-02511-919"/>
    <x v="158"/>
    <s v="66776-88682-RG"/>
    <s v="A-D-0.5"/>
    <n v="5"/>
    <x v="181"/>
    <s v="amussen50@51.la"/>
    <x v="0"/>
    <s v="Ara"/>
    <s v="D"/>
    <x v="1"/>
    <n v="5.97"/>
    <n v="29.849999999999998"/>
    <x v="2"/>
    <x v="2"/>
    <x v="1"/>
  </r>
  <r>
    <s v="UCT-03935-589"/>
    <x v="78"/>
    <s v="85851-78384-DM"/>
    <s v="R-D-0.5"/>
    <n v="6"/>
    <x v="182"/>
    <s v="amundford52@nbcnews.com"/>
    <x v="0"/>
    <s v="Rob"/>
    <s v="D"/>
    <x v="1"/>
    <n v="5.3699999999999992"/>
    <n v="32.22"/>
    <x v="0"/>
    <x v="2"/>
    <x v="1"/>
  </r>
  <r>
    <s v="SBI-60013-494"/>
    <x v="159"/>
    <s v="55232-81621-BX"/>
    <s v="E-M-0.2"/>
    <n v="2"/>
    <x v="183"/>
    <s v="twalas53@google.ca"/>
    <x v="0"/>
    <s v="Exc"/>
    <s v="M"/>
    <x v="3"/>
    <n v="4.125"/>
    <n v="8.25"/>
    <x v="1"/>
    <x v="0"/>
    <x v="1"/>
  </r>
  <r>
    <s v="QRA-73277-814"/>
    <x v="160"/>
    <s v="80310-92912-JA"/>
    <s v="A-L-0.5"/>
    <n v="4"/>
    <x v="184"/>
    <s v="iblazewicz54@thetimes.co.uk"/>
    <x v="0"/>
    <s v="Ara"/>
    <s v="L"/>
    <x v="1"/>
    <n v="7.77"/>
    <n v="31.08"/>
    <x v="2"/>
    <x v="1"/>
    <x v="1"/>
  </r>
  <r>
    <s v="EQE-31648-909"/>
    <x v="161"/>
    <s v="19821-05175-WZ"/>
    <s v="E-D-0.5"/>
    <n v="5"/>
    <x v="185"/>
    <s v="arizzetti55@naver.com"/>
    <x v="0"/>
    <s v="Exc"/>
    <s v="D"/>
    <x v="1"/>
    <n v="7.29"/>
    <n v="36.450000000000003"/>
    <x v="1"/>
    <x v="2"/>
    <x v="0"/>
  </r>
  <r>
    <s v="QOO-24615-950"/>
    <x v="162"/>
    <s v="01338-83217-GV"/>
    <s v="R-M-2.5"/>
    <n v="3"/>
    <x v="186"/>
    <s v="mmeriet56@noaa.gov"/>
    <x v="0"/>
    <s v="Rob"/>
    <s v="M"/>
    <x v="2"/>
    <n v="22.884999999999998"/>
    <n v="68.655000000000001"/>
    <x v="0"/>
    <x v="0"/>
    <x v="1"/>
  </r>
  <r>
    <s v="WDV-73864-037"/>
    <x v="70"/>
    <s v="66044-25298-TA"/>
    <s v="L-M-0.5"/>
    <n v="5"/>
    <x v="187"/>
    <s v="lpratt57@netvibes.com"/>
    <x v="0"/>
    <s v="Lib"/>
    <s v="M"/>
    <x v="1"/>
    <n v="8.73"/>
    <n v="43.650000000000006"/>
    <x v="3"/>
    <x v="0"/>
    <x v="0"/>
  </r>
  <r>
    <s v="PKR-88575-066"/>
    <x v="163"/>
    <s v="28728-47861-TZ"/>
    <s v="E-L-0.2"/>
    <n v="1"/>
    <x v="188"/>
    <s v="akitchingham58@com.com"/>
    <x v="0"/>
    <s v="Exc"/>
    <s v="L"/>
    <x v="3"/>
    <n v="4.4550000000000001"/>
    <n v="4.4550000000000001"/>
    <x v="1"/>
    <x v="1"/>
    <x v="0"/>
  </r>
  <r>
    <s v="BWR-85735-955"/>
    <x v="153"/>
    <s v="32638-38620-AX"/>
    <s v="L-M-1"/>
    <n v="3"/>
    <x v="189"/>
    <s v="bbartholin59@xinhuanet.com"/>
    <x v="0"/>
    <s v="Lib"/>
    <s v="M"/>
    <x v="0"/>
    <n v="14.55"/>
    <n v="43.650000000000006"/>
    <x v="3"/>
    <x v="0"/>
    <x v="0"/>
  </r>
  <r>
    <s v="YFX-64795-136"/>
    <x v="164"/>
    <s v="83163-65741-IH"/>
    <s v="L-M-2.5"/>
    <n v="1"/>
    <x v="190"/>
    <s v="mprinn5a@usa.gov"/>
    <x v="0"/>
    <s v="Lib"/>
    <s v="M"/>
    <x v="2"/>
    <n v="33.464999999999996"/>
    <n v="33.464999999999996"/>
    <x v="3"/>
    <x v="0"/>
    <x v="0"/>
  </r>
  <r>
    <s v="DDO-71442-967"/>
    <x v="165"/>
    <s v="89422-58281-FD"/>
    <s v="L-D-0.2"/>
    <n v="5"/>
    <x v="191"/>
    <s v="abaudino5b@netvibes.com"/>
    <x v="0"/>
    <s v="Lib"/>
    <s v="D"/>
    <x v="3"/>
    <n v="3.8849999999999998"/>
    <n v="19.424999999999997"/>
    <x v="3"/>
    <x v="2"/>
    <x v="0"/>
  </r>
  <r>
    <s v="ILQ-11027-588"/>
    <x v="166"/>
    <s v="76293-30918-DQ"/>
    <s v="E-D-1"/>
    <n v="6"/>
    <x v="192"/>
    <s v="ppetrushanko5c@blinklist.com"/>
    <x v="1"/>
    <s v="Exc"/>
    <s v="D"/>
    <x v="0"/>
    <n v="12.15"/>
    <n v="72.900000000000006"/>
    <x v="1"/>
    <x v="2"/>
    <x v="0"/>
  </r>
  <r>
    <s v="KRZ-13868-122"/>
    <x v="167"/>
    <s v="86779-84838-EJ"/>
    <s v="E-L-1"/>
    <n v="3"/>
    <x v="193"/>
    <s v=""/>
    <x v="0"/>
    <s v="Exc"/>
    <s v="L"/>
    <x v="0"/>
    <n v="14.85"/>
    <n v="44.55"/>
    <x v="1"/>
    <x v="1"/>
    <x v="1"/>
  </r>
  <r>
    <s v="VRM-93594-914"/>
    <x v="168"/>
    <s v="66806-41795-MX"/>
    <s v="E-D-0.5"/>
    <n v="5"/>
    <x v="194"/>
    <s v="elaird5e@bing.com"/>
    <x v="0"/>
    <s v="Exc"/>
    <s v="D"/>
    <x v="1"/>
    <n v="7.29"/>
    <n v="36.450000000000003"/>
    <x v="1"/>
    <x v="2"/>
    <x v="1"/>
  </r>
  <r>
    <s v="HXL-22497-359"/>
    <x v="169"/>
    <s v="64875-71224-UI"/>
    <s v="A-L-1"/>
    <n v="3"/>
    <x v="195"/>
    <s v="mhowsden5f@infoseek.co.jp"/>
    <x v="0"/>
    <s v="Ara"/>
    <s v="L"/>
    <x v="0"/>
    <n v="12.95"/>
    <n v="38.849999999999994"/>
    <x v="2"/>
    <x v="1"/>
    <x v="1"/>
  </r>
  <r>
    <s v="NOP-21394-646"/>
    <x v="170"/>
    <s v="16982-35708-BZ"/>
    <s v="E-L-0.5"/>
    <n v="6"/>
    <x v="196"/>
    <s v="ncuttler5g@parallels.com"/>
    <x v="0"/>
    <s v="Exc"/>
    <s v="L"/>
    <x v="1"/>
    <n v="8.91"/>
    <n v="53.46"/>
    <x v="1"/>
    <x v="1"/>
    <x v="1"/>
  </r>
  <r>
    <s v="NOP-21394-646"/>
    <x v="170"/>
    <s v="16982-35708-BZ"/>
    <s v="L-D-2.5"/>
    <n v="2"/>
    <x v="197"/>
    <s v="ncuttler5g@parallels.com"/>
    <x v="0"/>
    <s v="Lib"/>
    <s v="D"/>
    <x v="2"/>
    <n v="29.784999999999997"/>
    <n v="59.569999999999993"/>
    <x v="3"/>
    <x v="2"/>
    <x v="1"/>
  </r>
  <r>
    <s v="NOP-21394-646"/>
    <x v="170"/>
    <s v="16982-35708-BZ"/>
    <s v="L-D-2.5"/>
    <n v="3"/>
    <x v="198"/>
    <s v="ncuttler5g@parallels.com"/>
    <x v="0"/>
    <s v="Lib"/>
    <s v="D"/>
    <x v="2"/>
    <n v="29.784999999999997"/>
    <n v="89.35499999999999"/>
    <x v="3"/>
    <x v="2"/>
    <x v="1"/>
  </r>
  <r>
    <s v="NOP-21394-646"/>
    <x v="170"/>
    <s v="16982-35708-BZ"/>
    <s v="L-L-0.5"/>
    <n v="4"/>
    <x v="199"/>
    <s v="ncuttler5g@parallels.com"/>
    <x v="0"/>
    <s v="Lib"/>
    <s v="L"/>
    <x v="1"/>
    <n v="9.51"/>
    <n v="38.04"/>
    <x v="3"/>
    <x v="1"/>
    <x v="1"/>
  </r>
  <r>
    <s v="NOP-21394-646"/>
    <x v="170"/>
    <s v="16982-35708-BZ"/>
    <s v="E-M-1"/>
    <n v="3"/>
    <x v="200"/>
    <s v="ncuttler5g@parallels.com"/>
    <x v="0"/>
    <s v="Exc"/>
    <s v="M"/>
    <x v="0"/>
    <n v="13.75"/>
    <n v="41.25"/>
    <x v="1"/>
    <x v="0"/>
    <x v="1"/>
  </r>
  <r>
    <s v="FTV-77095-168"/>
    <x v="171"/>
    <s v="66708-26678-QK"/>
    <s v="L-L-0.5"/>
    <n v="6"/>
    <x v="201"/>
    <s v=""/>
    <x v="0"/>
    <s v="Lib"/>
    <s v="L"/>
    <x v="1"/>
    <n v="9.51"/>
    <n v="57.06"/>
    <x v="3"/>
    <x v="1"/>
    <x v="1"/>
  </r>
  <r>
    <s v="BOR-02906-411"/>
    <x v="172"/>
    <s v="08743-09057-OO"/>
    <s v="L-D-2.5"/>
    <n v="6"/>
    <x v="202"/>
    <s v="tfelip5m@typepad.com"/>
    <x v="0"/>
    <s v="Lib"/>
    <s v="D"/>
    <x v="2"/>
    <n v="29.784999999999997"/>
    <n v="178.70999999999998"/>
    <x v="3"/>
    <x v="2"/>
    <x v="0"/>
  </r>
  <r>
    <s v="WMP-68847-770"/>
    <x v="173"/>
    <s v="37490-01572-JW"/>
    <s v="L-L-0.2"/>
    <n v="1"/>
    <x v="203"/>
    <s v="vle5n@disqus.com"/>
    <x v="0"/>
    <s v="Lib"/>
    <s v="L"/>
    <x v="3"/>
    <n v="4.7549999999999999"/>
    <n v="4.7549999999999999"/>
    <x v="3"/>
    <x v="1"/>
    <x v="1"/>
  </r>
  <r>
    <s v="TMO-22785-872"/>
    <x v="174"/>
    <s v="01811-60350-CU"/>
    <s v="E-M-1"/>
    <n v="6"/>
    <x v="204"/>
    <s v=""/>
    <x v="0"/>
    <s v="Exc"/>
    <s v="M"/>
    <x v="0"/>
    <n v="13.75"/>
    <n v="82.5"/>
    <x v="1"/>
    <x v="0"/>
    <x v="1"/>
  </r>
  <r>
    <s v="TJG-73587-353"/>
    <x v="175"/>
    <s v="24766-58139-GT"/>
    <s v="R-D-0.2"/>
    <n v="3"/>
    <x v="205"/>
    <s v=""/>
    <x v="0"/>
    <s v="Rob"/>
    <s v="D"/>
    <x v="3"/>
    <n v="2.6849999999999996"/>
    <n v="8.0549999999999997"/>
    <x v="0"/>
    <x v="2"/>
    <x v="0"/>
  </r>
  <r>
    <s v="OOU-61343-455"/>
    <x v="176"/>
    <s v="90123-70970-NY"/>
    <s v="A-M-1"/>
    <n v="2"/>
    <x v="206"/>
    <s v="npoolman5q@howstuffworks.com"/>
    <x v="0"/>
    <s v="Ara"/>
    <s v="M"/>
    <x v="0"/>
    <n v="11.25"/>
    <n v="22.5"/>
    <x v="2"/>
    <x v="0"/>
    <x v="1"/>
  </r>
  <r>
    <s v="RMA-08327-369"/>
    <x v="142"/>
    <s v="93809-05424-MG"/>
    <s v="A-M-0.5"/>
    <n v="6"/>
    <x v="207"/>
    <s v="oduny5r@constantcontact.com"/>
    <x v="0"/>
    <s v="Ara"/>
    <s v="M"/>
    <x v="1"/>
    <n v="6.75"/>
    <n v="40.5"/>
    <x v="2"/>
    <x v="0"/>
    <x v="0"/>
  </r>
  <r>
    <s v="SFB-97929-779"/>
    <x v="177"/>
    <s v="85425-33494-HQ"/>
    <s v="E-D-0.5"/>
    <n v="4"/>
    <x v="208"/>
    <s v="chalfhide5s@google.ru"/>
    <x v="1"/>
    <s v="Exc"/>
    <s v="D"/>
    <x v="1"/>
    <n v="7.29"/>
    <n v="29.16"/>
    <x v="1"/>
    <x v="2"/>
    <x v="0"/>
  </r>
  <r>
    <s v="AUP-10128-606"/>
    <x v="178"/>
    <s v="54387-64897-XC"/>
    <s v="A-M-0.5"/>
    <n v="1"/>
    <x v="209"/>
    <s v="fmalecky5t@list-manage.com"/>
    <x v="2"/>
    <s v="Ara"/>
    <s v="M"/>
    <x v="1"/>
    <n v="6.75"/>
    <n v="6.75"/>
    <x v="2"/>
    <x v="0"/>
    <x v="1"/>
  </r>
  <r>
    <s v="YTW-40242-005"/>
    <x v="179"/>
    <s v="01035-70465-UO"/>
    <s v="L-D-1"/>
    <n v="4"/>
    <x v="210"/>
    <s v="aattwater5u@wikia.com"/>
    <x v="0"/>
    <s v="Lib"/>
    <s v="D"/>
    <x v="0"/>
    <n v="12.95"/>
    <n v="51.8"/>
    <x v="3"/>
    <x v="2"/>
    <x v="0"/>
  </r>
  <r>
    <s v="PRP-53390-819"/>
    <x v="180"/>
    <s v="84260-39432-ML"/>
    <s v="E-L-0.5"/>
    <n v="6"/>
    <x v="211"/>
    <s v="mwhellans5v@mapquest.com"/>
    <x v="0"/>
    <s v="Exc"/>
    <s v="L"/>
    <x v="1"/>
    <n v="8.91"/>
    <n v="53.46"/>
    <x v="1"/>
    <x v="1"/>
    <x v="1"/>
  </r>
  <r>
    <s v="GSJ-01065-125"/>
    <x v="181"/>
    <s v="69779-40609-RS"/>
    <s v="E-D-0.2"/>
    <n v="4"/>
    <x v="212"/>
    <s v="dcamilletti5w@businesswire.com"/>
    <x v="0"/>
    <s v="Exc"/>
    <s v="D"/>
    <x v="3"/>
    <n v="3.645"/>
    <n v="14.58"/>
    <x v="1"/>
    <x v="2"/>
    <x v="0"/>
  </r>
  <r>
    <s v="YQU-65147-580"/>
    <x v="182"/>
    <s v="80247-70000-HT"/>
    <s v="R-D-2.5"/>
    <n v="1"/>
    <x v="213"/>
    <s v="egalgey5x@wufoo.com"/>
    <x v="0"/>
    <s v="Rob"/>
    <s v="D"/>
    <x v="2"/>
    <n v="20.584999999999997"/>
    <n v="20.584999999999997"/>
    <x v="0"/>
    <x v="2"/>
    <x v="1"/>
  </r>
  <r>
    <s v="QPM-95832-683"/>
    <x v="183"/>
    <s v="35058-04550-VC"/>
    <s v="L-L-1"/>
    <n v="2"/>
    <x v="214"/>
    <s v="mhame5y@newsvine.com"/>
    <x v="1"/>
    <s v="Lib"/>
    <s v="L"/>
    <x v="0"/>
    <n v="15.85"/>
    <n v="31.7"/>
    <x v="3"/>
    <x v="1"/>
    <x v="1"/>
  </r>
  <r>
    <s v="BNQ-88920-567"/>
    <x v="184"/>
    <s v="27226-53717-SY"/>
    <s v="L-D-0.2"/>
    <n v="6"/>
    <x v="215"/>
    <s v="igurnee5z@usnews.com"/>
    <x v="0"/>
    <s v="Lib"/>
    <s v="D"/>
    <x v="3"/>
    <n v="3.8849999999999998"/>
    <n v="23.31"/>
    <x v="3"/>
    <x v="2"/>
    <x v="1"/>
  </r>
  <r>
    <s v="PUX-47906-110"/>
    <x v="185"/>
    <s v="02002-98725-CH"/>
    <s v="L-M-1"/>
    <n v="4"/>
    <x v="216"/>
    <s v="asnowding60@comsenz.com"/>
    <x v="0"/>
    <s v="Lib"/>
    <s v="M"/>
    <x v="0"/>
    <n v="14.55"/>
    <n v="58.2"/>
    <x v="3"/>
    <x v="0"/>
    <x v="0"/>
  </r>
  <r>
    <s v="COL-72079-610"/>
    <x v="186"/>
    <s v="38487-01549-MV"/>
    <s v="E-L-0.5"/>
    <n v="4"/>
    <x v="217"/>
    <s v="gpoinsett61@berkeley.edu"/>
    <x v="0"/>
    <s v="Exc"/>
    <s v="L"/>
    <x v="1"/>
    <n v="8.91"/>
    <n v="35.64"/>
    <x v="1"/>
    <x v="1"/>
    <x v="1"/>
  </r>
  <r>
    <s v="LBC-45686-819"/>
    <x v="187"/>
    <s v="98573-41811-EQ"/>
    <s v="A-M-1"/>
    <n v="5"/>
    <x v="218"/>
    <s v="rfurman62@t.co"/>
    <x v="1"/>
    <s v="Ara"/>
    <s v="M"/>
    <x v="0"/>
    <n v="11.25"/>
    <n v="56.25"/>
    <x v="2"/>
    <x v="0"/>
    <x v="0"/>
  </r>
  <r>
    <s v="BLQ-03709-265"/>
    <x v="148"/>
    <s v="72463-75685-MV"/>
    <s v="R-L-0.2"/>
    <n v="3"/>
    <x v="219"/>
    <s v="ccrosier63@xrea.com"/>
    <x v="0"/>
    <s v="Rob"/>
    <s v="L"/>
    <x v="3"/>
    <n v="3.5849999999999995"/>
    <n v="10.754999999999999"/>
    <x v="0"/>
    <x v="1"/>
    <x v="1"/>
  </r>
  <r>
    <s v="BLQ-03709-265"/>
    <x v="148"/>
    <s v="72463-75685-MV"/>
    <s v="R-M-0.2"/>
    <n v="5"/>
    <x v="220"/>
    <s v="ccrosier63@xrea.com"/>
    <x v="0"/>
    <s v="Rob"/>
    <s v="M"/>
    <x v="3"/>
    <n v="2.9849999999999999"/>
    <n v="14.924999999999999"/>
    <x v="0"/>
    <x v="0"/>
    <x v="1"/>
  </r>
  <r>
    <s v="VFZ-91673-181"/>
    <x v="188"/>
    <s v="10225-91535-AI"/>
    <s v="A-L-1"/>
    <n v="6"/>
    <x v="221"/>
    <s v="lrushmer65@europa.eu"/>
    <x v="0"/>
    <s v="Ara"/>
    <s v="L"/>
    <x v="0"/>
    <n v="12.95"/>
    <n v="77.699999999999989"/>
    <x v="2"/>
    <x v="1"/>
    <x v="0"/>
  </r>
  <r>
    <s v="WKD-81956-870"/>
    <x v="189"/>
    <s v="48090-06534-HI"/>
    <s v="L-D-0.5"/>
    <n v="3"/>
    <x v="222"/>
    <s v="wedinborough66@github.io"/>
    <x v="0"/>
    <s v="Lib"/>
    <s v="D"/>
    <x v="1"/>
    <n v="7.77"/>
    <n v="23.31"/>
    <x v="3"/>
    <x v="2"/>
    <x v="1"/>
  </r>
  <r>
    <s v="TNI-91067-006"/>
    <x v="190"/>
    <s v="80444-58185-FX"/>
    <s v="E-L-1"/>
    <n v="4"/>
    <x v="223"/>
    <s v=""/>
    <x v="0"/>
    <s v="Exc"/>
    <s v="L"/>
    <x v="0"/>
    <n v="14.85"/>
    <n v="59.4"/>
    <x v="1"/>
    <x v="1"/>
    <x v="0"/>
  </r>
  <r>
    <s v="IZA-61469-812"/>
    <x v="191"/>
    <s v="13561-92774-WP"/>
    <s v="L-D-2.5"/>
    <n v="4"/>
    <x v="224"/>
    <s v="kbromehead68@un.org"/>
    <x v="0"/>
    <s v="Lib"/>
    <s v="D"/>
    <x v="2"/>
    <n v="29.784999999999997"/>
    <n v="119.13999999999999"/>
    <x v="3"/>
    <x v="2"/>
    <x v="0"/>
  </r>
  <r>
    <s v="PSS-22466-862"/>
    <x v="192"/>
    <s v="11550-78378-GE"/>
    <s v="R-L-0.2"/>
    <n v="4"/>
    <x v="225"/>
    <s v="ewesterman69@si.edu"/>
    <x v="1"/>
    <s v="Rob"/>
    <s v="L"/>
    <x v="3"/>
    <n v="3.5849999999999995"/>
    <n v="14.339999999999998"/>
    <x v="0"/>
    <x v="1"/>
    <x v="1"/>
  </r>
  <r>
    <s v="REH-56504-397"/>
    <x v="193"/>
    <s v="90961-35603-RP"/>
    <s v="A-M-2.5"/>
    <n v="5"/>
    <x v="226"/>
    <s v="ahutchens6a@amazonaws.com"/>
    <x v="0"/>
    <s v="Ara"/>
    <s v="M"/>
    <x v="2"/>
    <n v="25.874999999999996"/>
    <n v="129.37499999999997"/>
    <x v="2"/>
    <x v="0"/>
    <x v="1"/>
  </r>
  <r>
    <s v="ALA-62598-016"/>
    <x v="194"/>
    <s v="57145-03803-ZL"/>
    <s v="R-D-0.2"/>
    <n v="6"/>
    <x v="227"/>
    <s v="nwyvill6b@naver.com"/>
    <x v="2"/>
    <s v="Rob"/>
    <s v="D"/>
    <x v="3"/>
    <n v="2.6849999999999996"/>
    <n v="16.11"/>
    <x v="0"/>
    <x v="2"/>
    <x v="0"/>
  </r>
  <r>
    <s v="EYE-70374-835"/>
    <x v="195"/>
    <s v="89115-11966-VF"/>
    <s v="R-L-0.2"/>
    <n v="5"/>
    <x v="228"/>
    <s v="bmathon6c@barnesandnoble.com"/>
    <x v="0"/>
    <s v="Rob"/>
    <s v="L"/>
    <x v="3"/>
    <n v="3.5849999999999995"/>
    <n v="17.924999999999997"/>
    <x v="0"/>
    <x v="1"/>
    <x v="1"/>
  </r>
  <r>
    <s v="CCZ-19589-212"/>
    <x v="196"/>
    <s v="05754-41702-FG"/>
    <s v="L-M-0.2"/>
    <n v="2"/>
    <x v="229"/>
    <s v="kstreight6d@about.com"/>
    <x v="0"/>
    <s v="Lib"/>
    <s v="M"/>
    <x v="3"/>
    <n v="4.3650000000000002"/>
    <n v="8.73"/>
    <x v="3"/>
    <x v="0"/>
    <x v="1"/>
  </r>
  <r>
    <s v="BPT-83989-157"/>
    <x v="197"/>
    <s v="84269-49816-ML"/>
    <s v="A-M-2.5"/>
    <n v="2"/>
    <x v="230"/>
    <s v="pcutchie6e@globo.com"/>
    <x v="0"/>
    <s v="Ara"/>
    <s v="M"/>
    <x v="2"/>
    <n v="25.874999999999996"/>
    <n v="51.749999999999993"/>
    <x v="2"/>
    <x v="0"/>
    <x v="1"/>
  </r>
  <r>
    <s v="YFH-87456-208"/>
    <x v="198"/>
    <s v="23600-98432-ME"/>
    <s v="L-M-0.2"/>
    <n v="2"/>
    <x v="231"/>
    <s v=""/>
    <x v="0"/>
    <s v="Lib"/>
    <s v="M"/>
    <x v="3"/>
    <n v="4.3650000000000002"/>
    <n v="8.73"/>
    <x v="3"/>
    <x v="0"/>
    <x v="0"/>
  </r>
  <r>
    <s v="JLN-14700-924"/>
    <x v="199"/>
    <s v="79058-02767-CP"/>
    <s v="L-L-0.2"/>
    <n v="5"/>
    <x v="232"/>
    <s v="cgheraldi6g@opera.com"/>
    <x v="2"/>
    <s v="Lib"/>
    <s v="L"/>
    <x v="3"/>
    <n v="4.7549999999999999"/>
    <n v="23.774999999999999"/>
    <x v="3"/>
    <x v="1"/>
    <x v="1"/>
  </r>
  <r>
    <s v="JVW-22582-137"/>
    <x v="200"/>
    <s v="89208-74646-UK"/>
    <s v="E-M-0.2"/>
    <n v="5"/>
    <x v="233"/>
    <s v="bkenwell6h@over-blog.com"/>
    <x v="0"/>
    <s v="Exc"/>
    <s v="M"/>
    <x v="3"/>
    <n v="4.125"/>
    <n v="20.625"/>
    <x v="1"/>
    <x v="0"/>
    <x v="1"/>
  </r>
  <r>
    <s v="LAA-41879-001"/>
    <x v="201"/>
    <s v="11408-81032-UR"/>
    <s v="L-L-2.5"/>
    <n v="1"/>
    <x v="234"/>
    <s v="tsutty6i@google.es"/>
    <x v="0"/>
    <s v="Lib"/>
    <s v="L"/>
    <x v="2"/>
    <n v="36.454999999999998"/>
    <n v="36.454999999999998"/>
    <x v="3"/>
    <x v="1"/>
    <x v="1"/>
  </r>
  <r>
    <s v="BRV-64870-915"/>
    <x v="202"/>
    <s v="32070-55528-UG"/>
    <s v="L-L-2.5"/>
    <n v="5"/>
    <x v="235"/>
    <s v=""/>
    <x v="1"/>
    <s v="Lib"/>
    <s v="L"/>
    <x v="2"/>
    <n v="36.454999999999998"/>
    <n v="182.27499999999998"/>
    <x v="3"/>
    <x v="1"/>
    <x v="1"/>
  </r>
  <r>
    <s v="RGJ-12544-083"/>
    <x v="203"/>
    <s v="48873-84433-PN"/>
    <s v="L-D-2.5"/>
    <n v="3"/>
    <x v="236"/>
    <s v="charce6k@cafepress.com"/>
    <x v="1"/>
    <s v="Lib"/>
    <s v="D"/>
    <x v="2"/>
    <n v="29.784999999999997"/>
    <n v="89.35499999999999"/>
    <x v="3"/>
    <x v="2"/>
    <x v="1"/>
  </r>
  <r>
    <s v="JJX-83339-346"/>
    <x v="204"/>
    <s v="32928-18158-OW"/>
    <s v="R-L-0.2"/>
    <n v="1"/>
    <x v="237"/>
    <s v=""/>
    <x v="0"/>
    <s v="Rob"/>
    <s v="L"/>
    <x v="3"/>
    <n v="3.5849999999999995"/>
    <n v="3.5849999999999995"/>
    <x v="0"/>
    <x v="1"/>
    <x v="0"/>
  </r>
  <r>
    <s v="BIU-21970-705"/>
    <x v="205"/>
    <s v="89711-56688-GG"/>
    <s v="R-M-2.5"/>
    <n v="2"/>
    <x v="238"/>
    <s v="fdrysdale6m@symantec.com"/>
    <x v="0"/>
    <s v="Rob"/>
    <s v="M"/>
    <x v="2"/>
    <n v="22.884999999999998"/>
    <n v="45.769999999999996"/>
    <x v="0"/>
    <x v="0"/>
    <x v="0"/>
  </r>
  <r>
    <s v="ELJ-87741-745"/>
    <x v="206"/>
    <s v="48389-71976-JB"/>
    <s v="E-L-1"/>
    <n v="4"/>
    <x v="239"/>
    <s v="dmagowan6n@fc2.com"/>
    <x v="0"/>
    <s v="Exc"/>
    <s v="L"/>
    <x v="0"/>
    <n v="14.85"/>
    <n v="59.4"/>
    <x v="1"/>
    <x v="1"/>
    <x v="1"/>
  </r>
  <r>
    <s v="SGI-48226-857"/>
    <x v="207"/>
    <s v="84033-80762-EQ"/>
    <s v="A-M-2.5"/>
    <n v="6"/>
    <x v="240"/>
    <s v=""/>
    <x v="0"/>
    <s v="Ara"/>
    <s v="M"/>
    <x v="2"/>
    <n v="25.874999999999996"/>
    <n v="155.24999999999997"/>
    <x v="2"/>
    <x v="0"/>
    <x v="0"/>
  </r>
  <r>
    <s v="AHV-66988-037"/>
    <x v="208"/>
    <s v="12743-00952-KO"/>
    <s v="R-M-2.5"/>
    <n v="2"/>
    <x v="241"/>
    <s v=""/>
    <x v="0"/>
    <s v="Rob"/>
    <s v="M"/>
    <x v="2"/>
    <n v="22.884999999999998"/>
    <n v="45.769999999999996"/>
    <x v="0"/>
    <x v="0"/>
    <x v="1"/>
  </r>
  <r>
    <s v="ISK-42066-094"/>
    <x v="209"/>
    <s v="41505-42181-EF"/>
    <s v="E-D-1"/>
    <n v="3"/>
    <x v="242"/>
    <s v="srushbrooke6q@youku.com"/>
    <x v="0"/>
    <s v="Exc"/>
    <s v="D"/>
    <x v="0"/>
    <n v="12.15"/>
    <n v="36.450000000000003"/>
    <x v="1"/>
    <x v="2"/>
    <x v="0"/>
  </r>
  <r>
    <s v="FTC-35822-530"/>
    <x v="210"/>
    <s v="14307-87663-KB"/>
    <s v="E-D-0.5"/>
    <n v="4"/>
    <x v="243"/>
    <s v="tdrynan6r@deviantart.com"/>
    <x v="0"/>
    <s v="Exc"/>
    <s v="D"/>
    <x v="1"/>
    <n v="7.29"/>
    <n v="29.16"/>
    <x v="1"/>
    <x v="2"/>
    <x v="0"/>
  </r>
  <r>
    <s v="VSS-56247-688"/>
    <x v="211"/>
    <s v="08360-19442-GB"/>
    <s v="L-M-2.5"/>
    <n v="4"/>
    <x v="244"/>
    <s v="eyurkov6s@hud.gov"/>
    <x v="0"/>
    <s v="Lib"/>
    <s v="M"/>
    <x v="2"/>
    <n v="33.464999999999996"/>
    <n v="133.85999999999999"/>
    <x v="3"/>
    <x v="0"/>
    <x v="1"/>
  </r>
  <r>
    <s v="HVW-25584-144"/>
    <x v="212"/>
    <s v="93405-51204-UW"/>
    <s v="L-L-0.2"/>
    <n v="5"/>
    <x v="245"/>
    <s v="lmallan6t@state.gov"/>
    <x v="0"/>
    <s v="Lib"/>
    <s v="L"/>
    <x v="3"/>
    <n v="4.7549999999999999"/>
    <n v="23.774999999999999"/>
    <x v="3"/>
    <x v="1"/>
    <x v="0"/>
  </r>
  <r>
    <s v="MUY-15309-209"/>
    <x v="213"/>
    <s v="97152-03355-IW"/>
    <s v="L-D-1"/>
    <n v="3"/>
    <x v="246"/>
    <s v="gbentjens6u@netlog.com"/>
    <x v="2"/>
    <s v="Lib"/>
    <s v="D"/>
    <x v="0"/>
    <n v="12.95"/>
    <n v="38.849999999999994"/>
    <x v="3"/>
    <x v="2"/>
    <x v="1"/>
  </r>
  <r>
    <s v="VAJ-44572-469"/>
    <x v="63"/>
    <s v="79216-73157-TE"/>
    <s v="R-L-0.2"/>
    <n v="6"/>
    <x v="247"/>
    <s v=""/>
    <x v="1"/>
    <s v="Rob"/>
    <s v="L"/>
    <x v="3"/>
    <n v="3.5849999999999995"/>
    <n v="21.509999999999998"/>
    <x v="0"/>
    <x v="1"/>
    <x v="0"/>
  </r>
  <r>
    <s v="YJU-84377-606"/>
    <x v="214"/>
    <s v="20259-47723-AC"/>
    <s v="A-D-1"/>
    <n v="1"/>
    <x v="248"/>
    <s v="lentwistle6w@omniture.com"/>
    <x v="0"/>
    <s v="Ara"/>
    <s v="D"/>
    <x v="0"/>
    <n v="9.9499999999999993"/>
    <n v="9.9499999999999993"/>
    <x v="2"/>
    <x v="2"/>
    <x v="0"/>
  </r>
  <r>
    <s v="VNC-93921-469"/>
    <x v="215"/>
    <s v="04666-71569-RI"/>
    <s v="L-L-1"/>
    <n v="1"/>
    <x v="249"/>
    <s v="zkiffe74@cyberchimps.com"/>
    <x v="0"/>
    <s v="Lib"/>
    <s v="L"/>
    <x v="0"/>
    <n v="15.85"/>
    <n v="15.85"/>
    <x v="3"/>
    <x v="1"/>
    <x v="0"/>
  </r>
  <r>
    <s v="OGB-91614-810"/>
    <x v="216"/>
    <s v="08909-77713-CG"/>
    <s v="R-M-0.2"/>
    <n v="1"/>
    <x v="250"/>
    <s v="macott6y@pagesperso-orange.fr"/>
    <x v="0"/>
    <s v="Rob"/>
    <s v="M"/>
    <x v="3"/>
    <n v="2.9849999999999999"/>
    <n v="2.9849999999999999"/>
    <x v="0"/>
    <x v="0"/>
    <x v="0"/>
  </r>
  <r>
    <s v="BQI-61647-496"/>
    <x v="217"/>
    <s v="84340-73931-VV"/>
    <s v="E-M-1"/>
    <n v="5"/>
    <x v="251"/>
    <s v="cheaviside6z@rediff.com"/>
    <x v="0"/>
    <s v="Exc"/>
    <s v="M"/>
    <x v="0"/>
    <n v="13.75"/>
    <n v="68.75"/>
    <x v="1"/>
    <x v="0"/>
    <x v="0"/>
  </r>
  <r>
    <s v="IOM-51636-823"/>
    <x v="218"/>
    <s v="04609-95151-XH"/>
    <s v="A-D-1"/>
    <n v="3"/>
    <x v="252"/>
    <s v=""/>
    <x v="0"/>
    <s v="Ara"/>
    <s v="D"/>
    <x v="0"/>
    <n v="9.9499999999999993"/>
    <n v="29.849999999999998"/>
    <x v="2"/>
    <x v="2"/>
    <x v="1"/>
  </r>
  <r>
    <s v="GGD-38107-641"/>
    <x v="219"/>
    <s v="99562-88650-YF"/>
    <s v="L-M-1"/>
    <n v="4"/>
    <x v="253"/>
    <s v="lkernan71@wsj.com"/>
    <x v="0"/>
    <s v="Lib"/>
    <s v="M"/>
    <x v="0"/>
    <n v="14.55"/>
    <n v="58.2"/>
    <x v="3"/>
    <x v="0"/>
    <x v="1"/>
  </r>
  <r>
    <s v="LTO-95975-728"/>
    <x v="220"/>
    <s v="46560-73885-PJ"/>
    <s v="R-L-0.5"/>
    <n v="4"/>
    <x v="254"/>
    <s v="rmclae72@dailymotion.com"/>
    <x v="2"/>
    <s v="Rob"/>
    <s v="L"/>
    <x v="1"/>
    <n v="7.169999999999999"/>
    <n v="28.679999999999996"/>
    <x v="0"/>
    <x v="1"/>
    <x v="1"/>
  </r>
  <r>
    <s v="IGM-84664-265"/>
    <x v="114"/>
    <s v="80179-44620-WN"/>
    <s v="R-L-0.5"/>
    <n v="3"/>
    <x v="255"/>
    <s v="cblowfelde73@ustream.tv"/>
    <x v="0"/>
    <s v="Rob"/>
    <s v="L"/>
    <x v="1"/>
    <n v="7.169999999999999"/>
    <n v="21.509999999999998"/>
    <x v="0"/>
    <x v="1"/>
    <x v="1"/>
  </r>
  <r>
    <s v="SKO-45740-621"/>
    <x v="221"/>
    <s v="04666-71569-RI"/>
    <s v="L-M-0.5"/>
    <n v="2"/>
    <x v="256"/>
    <s v="zkiffe74@cyberchimps.com"/>
    <x v="0"/>
    <s v="Lib"/>
    <s v="M"/>
    <x v="1"/>
    <n v="8.73"/>
    <n v="17.46"/>
    <x v="3"/>
    <x v="0"/>
    <x v="0"/>
  </r>
  <r>
    <s v="FOJ-02234-063"/>
    <x v="222"/>
    <s v="59081-87231-VP"/>
    <s v="E-D-2.5"/>
    <n v="1"/>
    <x v="257"/>
    <s v="docalleran75@ucla.edu"/>
    <x v="0"/>
    <s v="Exc"/>
    <s v="D"/>
    <x v="2"/>
    <n v="27.945"/>
    <n v="27.945"/>
    <x v="1"/>
    <x v="2"/>
    <x v="0"/>
  </r>
  <r>
    <s v="MSJ-11909-468"/>
    <x v="188"/>
    <s v="07878-45872-CC"/>
    <s v="E-D-2.5"/>
    <n v="5"/>
    <x v="258"/>
    <s v="ccromwell76@desdev.cn"/>
    <x v="0"/>
    <s v="Exc"/>
    <s v="D"/>
    <x v="2"/>
    <n v="27.945"/>
    <n v="139.72499999999999"/>
    <x v="1"/>
    <x v="2"/>
    <x v="1"/>
  </r>
  <r>
    <s v="DKB-78053-329"/>
    <x v="223"/>
    <s v="12444-05174-OO"/>
    <s v="R-M-0.2"/>
    <n v="2"/>
    <x v="259"/>
    <s v="ihay77@lulu.com"/>
    <x v="2"/>
    <s v="Rob"/>
    <s v="M"/>
    <x v="3"/>
    <n v="2.9849999999999999"/>
    <n v="5.97"/>
    <x v="0"/>
    <x v="0"/>
    <x v="1"/>
  </r>
  <r>
    <s v="DFZ-45083-941"/>
    <x v="224"/>
    <s v="34665-62561-AU"/>
    <s v="R-L-2.5"/>
    <n v="1"/>
    <x v="260"/>
    <s v="ttaffarello78@sciencedaily.com"/>
    <x v="0"/>
    <s v="Rob"/>
    <s v="L"/>
    <x v="2"/>
    <n v="27.484999999999996"/>
    <n v="27.484999999999996"/>
    <x v="0"/>
    <x v="1"/>
    <x v="0"/>
  </r>
  <r>
    <s v="OTA-40969-710"/>
    <x v="83"/>
    <s v="77877-11993-QH"/>
    <s v="R-L-1"/>
    <n v="5"/>
    <x v="261"/>
    <s v="mcanty79@jigsy.com"/>
    <x v="0"/>
    <s v="Rob"/>
    <s v="L"/>
    <x v="0"/>
    <n v="11.95"/>
    <n v="59.75"/>
    <x v="0"/>
    <x v="1"/>
    <x v="0"/>
  </r>
  <r>
    <s v="GRH-45571-667"/>
    <x v="104"/>
    <s v="32291-18308-YZ"/>
    <s v="E-M-1"/>
    <n v="3"/>
    <x v="262"/>
    <s v="jkopke7a@auda.org.au"/>
    <x v="0"/>
    <s v="Exc"/>
    <s v="M"/>
    <x v="0"/>
    <n v="13.75"/>
    <n v="41.25"/>
    <x v="1"/>
    <x v="0"/>
    <x v="1"/>
  </r>
  <r>
    <s v="NXV-05302-067"/>
    <x v="225"/>
    <s v="25754-33191-ZI"/>
    <s v="L-M-2.5"/>
    <n v="4"/>
    <x v="263"/>
    <s v=""/>
    <x v="0"/>
    <s v="Lib"/>
    <s v="M"/>
    <x v="2"/>
    <n v="33.464999999999996"/>
    <n v="133.85999999999999"/>
    <x v="3"/>
    <x v="0"/>
    <x v="1"/>
  </r>
  <r>
    <s v="VZH-86274-142"/>
    <x v="226"/>
    <s v="53120-45532-KL"/>
    <s v="R-L-1"/>
    <n v="5"/>
    <x v="264"/>
    <s v=""/>
    <x v="1"/>
    <s v="Rob"/>
    <s v="L"/>
    <x v="0"/>
    <n v="11.95"/>
    <n v="59.75"/>
    <x v="0"/>
    <x v="1"/>
    <x v="0"/>
  </r>
  <r>
    <s v="KIX-93248-135"/>
    <x v="227"/>
    <s v="36605-83052-WB"/>
    <s v="A-D-0.5"/>
    <n v="1"/>
    <x v="265"/>
    <s v="vhellmore7d@bbc.co.uk"/>
    <x v="0"/>
    <s v="Ara"/>
    <s v="D"/>
    <x v="1"/>
    <n v="5.97"/>
    <n v="5.97"/>
    <x v="2"/>
    <x v="2"/>
    <x v="0"/>
  </r>
  <r>
    <s v="AXR-10962-010"/>
    <x v="180"/>
    <s v="53683-35977-KI"/>
    <s v="E-D-1"/>
    <n v="2"/>
    <x v="266"/>
    <s v="mseawright7e@nbcnews.com"/>
    <x v="2"/>
    <s v="Exc"/>
    <s v="D"/>
    <x v="0"/>
    <n v="12.15"/>
    <n v="24.3"/>
    <x v="1"/>
    <x v="2"/>
    <x v="1"/>
  </r>
  <r>
    <s v="IHS-71573-008"/>
    <x v="228"/>
    <s v="07972-83134-NM"/>
    <s v="E-D-0.2"/>
    <n v="6"/>
    <x v="267"/>
    <s v="snortheast7f@mashable.com"/>
    <x v="0"/>
    <s v="Exc"/>
    <s v="D"/>
    <x v="3"/>
    <n v="3.645"/>
    <n v="21.87"/>
    <x v="1"/>
    <x v="2"/>
    <x v="0"/>
  </r>
  <r>
    <s v="QTR-19001-114"/>
    <x v="229"/>
    <s v="01035-70465-UO"/>
    <s v="A-D-1"/>
    <n v="2"/>
    <x v="239"/>
    <s v="aattwater5u@wikia.com"/>
    <x v="0"/>
    <s v="Ara"/>
    <s v="D"/>
    <x v="0"/>
    <n v="9.9499999999999993"/>
    <n v="19.899999999999999"/>
    <x v="2"/>
    <x v="2"/>
    <x v="0"/>
  </r>
  <r>
    <s v="WBK-62297-910"/>
    <x v="230"/>
    <s v="25514-23938-IQ"/>
    <s v="A-D-0.2"/>
    <n v="2"/>
    <x v="268"/>
    <s v="mfearon7h@reverbnation.com"/>
    <x v="0"/>
    <s v="Ara"/>
    <s v="D"/>
    <x v="3"/>
    <n v="2.9849999999999999"/>
    <n v="5.97"/>
    <x v="2"/>
    <x v="2"/>
    <x v="1"/>
  </r>
  <r>
    <s v="OGY-19377-175"/>
    <x v="231"/>
    <s v="49084-44492-OJ"/>
    <s v="E-D-0.5"/>
    <n v="1"/>
    <x v="269"/>
    <s v=""/>
    <x v="1"/>
    <s v="Exc"/>
    <s v="D"/>
    <x v="1"/>
    <n v="7.29"/>
    <n v="7.29"/>
    <x v="1"/>
    <x v="2"/>
    <x v="0"/>
  </r>
  <r>
    <s v="ESR-66651-814"/>
    <x v="80"/>
    <s v="76624-72205-CK"/>
    <s v="A-D-0.2"/>
    <n v="4"/>
    <x v="270"/>
    <s v="jsisneros7j@a8.net"/>
    <x v="0"/>
    <s v="Ara"/>
    <s v="D"/>
    <x v="3"/>
    <n v="2.9849999999999999"/>
    <n v="11.94"/>
    <x v="2"/>
    <x v="2"/>
    <x v="0"/>
  </r>
  <r>
    <s v="CPX-46916-770"/>
    <x v="232"/>
    <s v="12729-50170-JE"/>
    <s v="R-L-1"/>
    <n v="6"/>
    <x v="271"/>
    <s v="zcarlson7k@bigcartel.com"/>
    <x v="1"/>
    <s v="Rob"/>
    <s v="L"/>
    <x v="0"/>
    <n v="11.95"/>
    <n v="71.699999999999989"/>
    <x v="0"/>
    <x v="1"/>
    <x v="0"/>
  </r>
  <r>
    <s v="MDC-03318-645"/>
    <x v="233"/>
    <s v="43974-44760-QI"/>
    <s v="A-L-0.2"/>
    <n v="2"/>
    <x v="272"/>
    <s v="wmaddox7l@timesonline.co.uk"/>
    <x v="0"/>
    <s v="Ara"/>
    <s v="L"/>
    <x v="3"/>
    <n v="3.8849999999999998"/>
    <n v="7.77"/>
    <x v="2"/>
    <x v="1"/>
    <x v="1"/>
  </r>
  <r>
    <s v="SFF-86059-407"/>
    <x v="234"/>
    <s v="30585-48726-BK"/>
    <s v="A-M-2.5"/>
    <n v="1"/>
    <x v="273"/>
    <s v="dhedlestone7m@craigslist.org"/>
    <x v="0"/>
    <s v="Ara"/>
    <s v="M"/>
    <x v="2"/>
    <n v="25.874999999999996"/>
    <n v="25.874999999999996"/>
    <x v="2"/>
    <x v="0"/>
    <x v="1"/>
  </r>
  <r>
    <s v="SCL-94540-788"/>
    <x v="235"/>
    <s v="16123-07017-TY"/>
    <s v="E-L-2.5"/>
    <n v="6"/>
    <x v="274"/>
    <s v="tcrowthe7n@europa.eu"/>
    <x v="0"/>
    <s v="Exc"/>
    <s v="L"/>
    <x v="2"/>
    <n v="34.154999999999994"/>
    <n v="204.92999999999995"/>
    <x v="1"/>
    <x v="1"/>
    <x v="1"/>
  </r>
  <r>
    <s v="HVU-21634-076"/>
    <x v="236"/>
    <s v="27723-45097-MH"/>
    <s v="R-L-2.5"/>
    <n v="4"/>
    <x v="275"/>
    <s v="dbury7o@tinyurl.com"/>
    <x v="1"/>
    <s v="Rob"/>
    <s v="L"/>
    <x v="2"/>
    <n v="27.484999999999996"/>
    <n v="109.93999999999998"/>
    <x v="0"/>
    <x v="1"/>
    <x v="0"/>
  </r>
  <r>
    <s v="XUS-73326-418"/>
    <x v="237"/>
    <s v="37078-56703-AF"/>
    <s v="E-L-1"/>
    <n v="6"/>
    <x v="276"/>
    <s v="gbroadbear7p@omniture.com"/>
    <x v="0"/>
    <s v="Exc"/>
    <s v="L"/>
    <x v="0"/>
    <n v="14.85"/>
    <n v="89.1"/>
    <x v="1"/>
    <x v="1"/>
    <x v="1"/>
  </r>
  <r>
    <s v="XWD-18933-006"/>
    <x v="238"/>
    <s v="79420-11075-MY"/>
    <s v="A-L-0.2"/>
    <n v="2"/>
    <x v="277"/>
    <s v="epalfrey7q@devhub.com"/>
    <x v="0"/>
    <s v="Ara"/>
    <s v="L"/>
    <x v="3"/>
    <n v="3.8849999999999998"/>
    <n v="7.77"/>
    <x v="2"/>
    <x v="1"/>
    <x v="0"/>
  </r>
  <r>
    <s v="HPD-65272-772"/>
    <x v="52"/>
    <s v="57504-13456-UO"/>
    <s v="L-M-2.5"/>
    <n v="1"/>
    <x v="278"/>
    <s v="pmetrick7r@rakuten.co.jp"/>
    <x v="0"/>
    <s v="Lib"/>
    <s v="M"/>
    <x v="2"/>
    <n v="33.464999999999996"/>
    <n v="33.464999999999996"/>
    <x v="3"/>
    <x v="0"/>
    <x v="0"/>
  </r>
  <r>
    <s v="JEG-93140-224"/>
    <x v="146"/>
    <s v="53751-57560-CN"/>
    <s v="E-M-0.5"/>
    <n v="5"/>
    <x v="279"/>
    <s v=""/>
    <x v="0"/>
    <s v="Exc"/>
    <s v="M"/>
    <x v="1"/>
    <n v="8.25"/>
    <n v="41.25"/>
    <x v="1"/>
    <x v="0"/>
    <x v="0"/>
  </r>
  <r>
    <s v="NNH-62058-950"/>
    <x v="239"/>
    <s v="96112-42558-EA"/>
    <s v="E-L-1"/>
    <n v="4"/>
    <x v="280"/>
    <s v="kkarby7t@sbwire.com"/>
    <x v="0"/>
    <s v="Exc"/>
    <s v="L"/>
    <x v="0"/>
    <n v="14.85"/>
    <n v="59.4"/>
    <x v="1"/>
    <x v="1"/>
    <x v="0"/>
  </r>
  <r>
    <s v="LTD-71429-845"/>
    <x v="240"/>
    <s v="03157-23165-UB"/>
    <s v="A-L-0.5"/>
    <n v="1"/>
    <x v="281"/>
    <s v="fcrumpe7u@ftc.gov"/>
    <x v="2"/>
    <s v="Ara"/>
    <s v="L"/>
    <x v="1"/>
    <n v="7.77"/>
    <n v="7.77"/>
    <x v="2"/>
    <x v="1"/>
    <x v="1"/>
  </r>
  <r>
    <s v="MPV-26985-215"/>
    <x v="241"/>
    <s v="51466-52850-AG"/>
    <s v="R-D-0.5"/>
    <n v="1"/>
    <x v="282"/>
    <s v="achatto7v@sakura.ne.jp"/>
    <x v="2"/>
    <s v="Rob"/>
    <s v="D"/>
    <x v="1"/>
    <n v="5.3699999999999992"/>
    <n v="5.3699999999999992"/>
    <x v="0"/>
    <x v="2"/>
    <x v="0"/>
  </r>
  <r>
    <s v="IYO-10245-081"/>
    <x v="242"/>
    <s v="57145-31023-FK"/>
    <s v="E-M-2.5"/>
    <n v="3"/>
    <x v="283"/>
    <s v=""/>
    <x v="0"/>
    <s v="Exc"/>
    <s v="M"/>
    <x v="2"/>
    <n v="31.624999999999996"/>
    <n v="94.874999999999986"/>
    <x v="1"/>
    <x v="0"/>
    <x v="1"/>
  </r>
  <r>
    <s v="BYZ-39669-954"/>
    <x v="243"/>
    <s v="66408-53777-VE"/>
    <s v="L-L-2.5"/>
    <n v="1"/>
    <x v="284"/>
    <s v=""/>
    <x v="0"/>
    <s v="Lib"/>
    <s v="L"/>
    <x v="2"/>
    <n v="36.454999999999998"/>
    <n v="36.454999999999998"/>
    <x v="3"/>
    <x v="1"/>
    <x v="1"/>
  </r>
  <r>
    <s v="EFB-72860-209"/>
    <x v="244"/>
    <s v="53035-99701-WG"/>
    <s v="A-M-0.2"/>
    <n v="4"/>
    <x v="285"/>
    <s v="bmergue7y@umn.edu"/>
    <x v="0"/>
    <s v="Ara"/>
    <s v="M"/>
    <x v="3"/>
    <n v="3.375"/>
    <n v="13.5"/>
    <x v="2"/>
    <x v="0"/>
    <x v="0"/>
  </r>
  <r>
    <s v="GMM-72397-378"/>
    <x v="245"/>
    <s v="45899-92796-EI"/>
    <s v="R-L-0.2"/>
    <n v="4"/>
    <x v="286"/>
    <s v="kpatise7z@jigsy.com"/>
    <x v="0"/>
    <s v="Rob"/>
    <s v="L"/>
    <x v="3"/>
    <n v="3.5849999999999995"/>
    <n v="14.339999999999998"/>
    <x v="0"/>
    <x v="1"/>
    <x v="1"/>
  </r>
  <r>
    <s v="LYP-52345-883"/>
    <x v="246"/>
    <s v="17649-28133-PY"/>
    <s v="E-M-0.5"/>
    <n v="1"/>
    <x v="287"/>
    <s v=""/>
    <x v="1"/>
    <s v="Exc"/>
    <s v="M"/>
    <x v="1"/>
    <n v="8.25"/>
    <n v="8.25"/>
    <x v="1"/>
    <x v="0"/>
    <x v="0"/>
  </r>
  <r>
    <s v="DFK-35846-692"/>
    <x v="247"/>
    <s v="49612-33852-CN"/>
    <s v="R-D-0.2"/>
    <n v="5"/>
    <x v="288"/>
    <s v=""/>
    <x v="0"/>
    <s v="Rob"/>
    <s v="D"/>
    <x v="3"/>
    <n v="2.6849999999999996"/>
    <n v="13.424999999999997"/>
    <x v="0"/>
    <x v="2"/>
    <x v="0"/>
  </r>
  <r>
    <s v="XAH-93337-609"/>
    <x v="248"/>
    <s v="66976-43829-YG"/>
    <s v="A-D-1"/>
    <n v="5"/>
    <x v="289"/>
    <s v="dduke82@vkontakte.ru"/>
    <x v="0"/>
    <s v="Ara"/>
    <s v="D"/>
    <x v="0"/>
    <n v="9.9499999999999993"/>
    <n v="49.75"/>
    <x v="2"/>
    <x v="2"/>
    <x v="1"/>
  </r>
  <r>
    <s v="QKA-72582-644"/>
    <x v="249"/>
    <s v="64852-04619-XZ"/>
    <s v="E-M-0.5"/>
    <n v="2"/>
    <x v="290"/>
    <s v=""/>
    <x v="1"/>
    <s v="Exc"/>
    <s v="M"/>
    <x v="1"/>
    <n v="8.25"/>
    <n v="16.5"/>
    <x v="1"/>
    <x v="0"/>
    <x v="1"/>
  </r>
  <r>
    <s v="ZDK-84567-102"/>
    <x v="250"/>
    <s v="58690-31815-VY"/>
    <s v="A-D-0.5"/>
    <n v="3"/>
    <x v="291"/>
    <s v="ihussey84@mapy.cz"/>
    <x v="0"/>
    <s v="Ara"/>
    <s v="D"/>
    <x v="1"/>
    <n v="5.97"/>
    <n v="17.91"/>
    <x v="2"/>
    <x v="2"/>
    <x v="1"/>
  </r>
  <r>
    <s v="WAV-38301-984"/>
    <x v="251"/>
    <s v="62863-81239-DT"/>
    <s v="A-D-0.5"/>
    <n v="5"/>
    <x v="292"/>
    <s v="cpinkerton85@upenn.edu"/>
    <x v="0"/>
    <s v="Ara"/>
    <s v="D"/>
    <x v="1"/>
    <n v="5.97"/>
    <n v="29.849999999999998"/>
    <x v="2"/>
    <x v="2"/>
    <x v="1"/>
  </r>
  <r>
    <s v="KZR-33023-209"/>
    <x v="177"/>
    <s v="21177-40725-CF"/>
    <s v="E-L-1"/>
    <n v="3"/>
    <x v="293"/>
    <s v=""/>
    <x v="0"/>
    <s v="Exc"/>
    <s v="L"/>
    <x v="0"/>
    <n v="14.85"/>
    <n v="44.55"/>
    <x v="1"/>
    <x v="1"/>
    <x v="1"/>
  </r>
  <r>
    <s v="ULM-49433-003"/>
    <x v="252"/>
    <s v="99421-80253-UI"/>
    <s v="E-M-1"/>
    <n v="2"/>
    <x v="294"/>
    <s v=""/>
    <x v="0"/>
    <s v="Exc"/>
    <s v="M"/>
    <x v="0"/>
    <n v="13.75"/>
    <n v="27.5"/>
    <x v="1"/>
    <x v="0"/>
    <x v="1"/>
  </r>
  <r>
    <s v="SIB-83254-136"/>
    <x v="253"/>
    <s v="45315-50206-DK"/>
    <s v="R-M-0.5"/>
    <n v="6"/>
    <x v="295"/>
    <s v="dvizor88@furl.net"/>
    <x v="0"/>
    <s v="Rob"/>
    <s v="M"/>
    <x v="1"/>
    <n v="5.97"/>
    <n v="35.82"/>
    <x v="0"/>
    <x v="0"/>
    <x v="0"/>
  </r>
  <r>
    <s v="NOK-50349-551"/>
    <x v="254"/>
    <s v="09595-95726-OV"/>
    <s v="R-D-0.5"/>
    <n v="3"/>
    <x v="296"/>
    <s v="esedgebeer89@oaic.gov.au"/>
    <x v="0"/>
    <s v="Rob"/>
    <s v="D"/>
    <x v="1"/>
    <n v="5.3699999999999992"/>
    <n v="16.11"/>
    <x v="0"/>
    <x v="2"/>
    <x v="0"/>
  </r>
  <r>
    <s v="YIS-96268-844"/>
    <x v="227"/>
    <s v="60221-67036-TD"/>
    <s v="E-L-0.2"/>
    <n v="6"/>
    <x v="297"/>
    <s v="klestrange8a@lulu.com"/>
    <x v="0"/>
    <s v="Exc"/>
    <s v="L"/>
    <x v="3"/>
    <n v="4.4550000000000001"/>
    <n v="26.73"/>
    <x v="1"/>
    <x v="1"/>
    <x v="0"/>
  </r>
  <r>
    <s v="CXI-04933-855"/>
    <x v="110"/>
    <s v="62923-29397-KX"/>
    <s v="E-L-2.5"/>
    <n v="6"/>
    <x v="298"/>
    <s v="ltanti8b@techcrunch.com"/>
    <x v="0"/>
    <s v="Exc"/>
    <s v="L"/>
    <x v="2"/>
    <n v="34.154999999999994"/>
    <n v="204.92999999999995"/>
    <x v="1"/>
    <x v="1"/>
    <x v="0"/>
  </r>
  <r>
    <s v="IZU-90429-382"/>
    <x v="182"/>
    <s v="33011-52383-BA"/>
    <s v="A-L-1"/>
    <n v="3"/>
    <x v="299"/>
    <s v="ade8c@1und1.de"/>
    <x v="0"/>
    <s v="Ara"/>
    <s v="L"/>
    <x v="0"/>
    <n v="12.95"/>
    <n v="38.849999999999994"/>
    <x v="2"/>
    <x v="1"/>
    <x v="0"/>
  </r>
  <r>
    <s v="WIT-40912-783"/>
    <x v="255"/>
    <s v="86768-91598-FA"/>
    <s v="L-D-0.2"/>
    <n v="4"/>
    <x v="300"/>
    <s v="tjedrachowicz8d@acquirethisname.com"/>
    <x v="0"/>
    <s v="Lib"/>
    <s v="D"/>
    <x v="3"/>
    <n v="3.8849999999999998"/>
    <n v="15.54"/>
    <x v="3"/>
    <x v="2"/>
    <x v="0"/>
  </r>
  <r>
    <s v="PSD-57291-590"/>
    <x v="256"/>
    <s v="37191-12203-MX"/>
    <s v="A-M-0.5"/>
    <n v="1"/>
    <x v="301"/>
    <s v="pstonner8e@moonfruit.com"/>
    <x v="0"/>
    <s v="Ara"/>
    <s v="M"/>
    <x v="1"/>
    <n v="6.75"/>
    <n v="6.75"/>
    <x v="2"/>
    <x v="0"/>
    <x v="1"/>
  </r>
  <r>
    <s v="GOI-41472-677"/>
    <x v="3"/>
    <s v="16545-76328-JY"/>
    <s v="E-D-2.5"/>
    <n v="4"/>
    <x v="302"/>
    <s v="dtingly8f@goo.ne.jp"/>
    <x v="0"/>
    <s v="Exc"/>
    <s v="D"/>
    <x v="2"/>
    <n v="27.945"/>
    <n v="111.78"/>
    <x v="1"/>
    <x v="2"/>
    <x v="0"/>
  </r>
  <r>
    <s v="KTX-17944-494"/>
    <x v="257"/>
    <s v="74330-29286-RO"/>
    <s v="A-L-0.2"/>
    <n v="1"/>
    <x v="303"/>
    <s v="crushe8n@about.me"/>
    <x v="0"/>
    <s v="Ara"/>
    <s v="L"/>
    <x v="3"/>
    <n v="3.8849999999999998"/>
    <n v="3.8849999999999998"/>
    <x v="2"/>
    <x v="1"/>
    <x v="0"/>
  </r>
  <r>
    <s v="RDM-99811-230"/>
    <x v="258"/>
    <s v="22349-47389-GY"/>
    <s v="L-M-0.2"/>
    <n v="5"/>
    <x v="304"/>
    <s v="bchecci8h@usa.gov"/>
    <x v="2"/>
    <s v="Lib"/>
    <s v="M"/>
    <x v="3"/>
    <n v="4.3650000000000002"/>
    <n v="21.825000000000003"/>
    <x v="3"/>
    <x v="0"/>
    <x v="1"/>
  </r>
  <r>
    <s v="JTU-55897-581"/>
    <x v="259"/>
    <s v="70290-38099-GB"/>
    <s v="R-M-0.2"/>
    <n v="5"/>
    <x v="305"/>
    <s v="jbagot8i@mac.com"/>
    <x v="0"/>
    <s v="Rob"/>
    <s v="M"/>
    <x v="3"/>
    <n v="2.9849999999999999"/>
    <n v="14.924999999999999"/>
    <x v="0"/>
    <x v="0"/>
    <x v="1"/>
  </r>
  <r>
    <s v="CRK-07584-240"/>
    <x v="260"/>
    <s v="18741-72071-PP"/>
    <s v="A-M-1"/>
    <n v="3"/>
    <x v="306"/>
    <s v="ebeeble8j@soundcloud.com"/>
    <x v="0"/>
    <s v="Ara"/>
    <s v="M"/>
    <x v="0"/>
    <n v="11.25"/>
    <n v="33.75"/>
    <x v="2"/>
    <x v="0"/>
    <x v="0"/>
  </r>
  <r>
    <s v="MKE-75518-399"/>
    <x v="261"/>
    <s v="62588-82624-II"/>
    <s v="A-M-1"/>
    <n v="3"/>
    <x v="307"/>
    <s v="cfluin8k@flickr.com"/>
    <x v="2"/>
    <s v="Ara"/>
    <s v="M"/>
    <x v="0"/>
    <n v="11.25"/>
    <n v="33.75"/>
    <x v="2"/>
    <x v="0"/>
    <x v="1"/>
  </r>
  <r>
    <s v="AEL-51169-725"/>
    <x v="262"/>
    <s v="37430-29579-HD"/>
    <s v="L-M-0.2"/>
    <n v="6"/>
    <x v="308"/>
    <s v="ebletsor8l@vinaora.com"/>
    <x v="0"/>
    <s v="Lib"/>
    <s v="M"/>
    <x v="3"/>
    <n v="4.3650000000000002"/>
    <n v="26.19"/>
    <x v="3"/>
    <x v="0"/>
    <x v="0"/>
  </r>
  <r>
    <s v="ZGM-83108-823"/>
    <x v="263"/>
    <s v="84132-22322-QT"/>
    <s v="E-L-1"/>
    <n v="1"/>
    <x v="309"/>
    <s v="pbrydell8m@bloglovin.com"/>
    <x v="1"/>
    <s v="Exc"/>
    <s v="L"/>
    <x v="0"/>
    <n v="14.85"/>
    <n v="14.85"/>
    <x v="1"/>
    <x v="1"/>
    <x v="1"/>
  </r>
  <r>
    <s v="JBP-78754-392"/>
    <x v="212"/>
    <s v="74330-29286-RO"/>
    <s v="E-M-2.5"/>
    <n v="6"/>
    <x v="310"/>
    <s v="crushe8n@about.me"/>
    <x v="0"/>
    <s v="Exc"/>
    <s v="M"/>
    <x v="2"/>
    <n v="31.624999999999996"/>
    <n v="189.74999999999997"/>
    <x v="1"/>
    <x v="0"/>
    <x v="0"/>
  </r>
  <r>
    <s v="RNH-54912-747"/>
    <x v="187"/>
    <s v="37445-17791-NQ"/>
    <s v="R-M-0.5"/>
    <n v="1"/>
    <x v="311"/>
    <s v="nleethem8o@mac.com"/>
    <x v="0"/>
    <s v="Rob"/>
    <s v="M"/>
    <x v="1"/>
    <n v="5.97"/>
    <n v="5.97"/>
    <x v="0"/>
    <x v="0"/>
    <x v="0"/>
  </r>
  <r>
    <s v="JDS-33440-914"/>
    <x v="248"/>
    <s v="58511-10548-ZU"/>
    <s v="R-M-1"/>
    <n v="3"/>
    <x v="312"/>
    <s v="anesfield8p@people.com.cn"/>
    <x v="2"/>
    <s v="Rob"/>
    <s v="M"/>
    <x v="0"/>
    <n v="9.9499999999999993"/>
    <n v="29.849999999999998"/>
    <x v="0"/>
    <x v="0"/>
    <x v="0"/>
  </r>
  <r>
    <s v="SYX-48878-182"/>
    <x v="264"/>
    <s v="47725-34771-FJ"/>
    <s v="R-D-1"/>
    <n v="5"/>
    <x v="313"/>
    <s v=""/>
    <x v="0"/>
    <s v="Rob"/>
    <s v="D"/>
    <x v="0"/>
    <n v="8.9499999999999993"/>
    <n v="44.75"/>
    <x v="0"/>
    <x v="2"/>
    <x v="1"/>
  </r>
  <r>
    <s v="ZGD-94763-868"/>
    <x v="265"/>
    <s v="53086-67334-KT"/>
    <s v="E-L-2.5"/>
    <n v="1"/>
    <x v="314"/>
    <s v="mbrockway8r@ibm.com"/>
    <x v="0"/>
    <s v="Exc"/>
    <s v="L"/>
    <x v="2"/>
    <n v="34.154999999999994"/>
    <n v="34.154999999999994"/>
    <x v="1"/>
    <x v="1"/>
    <x v="0"/>
  </r>
  <r>
    <s v="CZY-70361-485"/>
    <x v="266"/>
    <s v="83308-82257-UN"/>
    <s v="E-L-2.5"/>
    <n v="6"/>
    <x v="315"/>
    <s v="nlush8s@dedecms.com"/>
    <x v="1"/>
    <s v="Exc"/>
    <s v="L"/>
    <x v="2"/>
    <n v="34.154999999999994"/>
    <n v="204.92999999999995"/>
    <x v="1"/>
    <x v="1"/>
    <x v="1"/>
  </r>
  <r>
    <s v="RJR-12175-899"/>
    <x v="267"/>
    <s v="37274-08534-FM"/>
    <s v="E-D-0.5"/>
    <n v="3"/>
    <x v="316"/>
    <s v="smcmillian8t@csmonitor.com"/>
    <x v="0"/>
    <s v="Exc"/>
    <s v="D"/>
    <x v="1"/>
    <n v="7.29"/>
    <n v="21.87"/>
    <x v="1"/>
    <x v="2"/>
    <x v="1"/>
  </r>
  <r>
    <s v="ELB-07929-407"/>
    <x v="204"/>
    <s v="54004-04664-AA"/>
    <s v="A-M-2.5"/>
    <n v="2"/>
    <x v="317"/>
    <s v="tbennison8u@google.cn"/>
    <x v="0"/>
    <s v="Ara"/>
    <s v="M"/>
    <x v="2"/>
    <n v="25.874999999999996"/>
    <n v="51.749999999999993"/>
    <x v="2"/>
    <x v="0"/>
    <x v="0"/>
  </r>
  <r>
    <s v="UJQ-54441-340"/>
    <x v="268"/>
    <s v="26822-19510-SD"/>
    <s v="E-M-0.2"/>
    <n v="2"/>
    <x v="318"/>
    <s v="gtweed8v@yolasite.com"/>
    <x v="0"/>
    <s v="Exc"/>
    <s v="M"/>
    <x v="3"/>
    <n v="4.125"/>
    <n v="8.25"/>
    <x v="1"/>
    <x v="0"/>
    <x v="0"/>
  </r>
  <r>
    <s v="UJQ-54441-340"/>
    <x v="268"/>
    <s v="26822-19510-SD"/>
    <s v="A-L-0.2"/>
    <n v="5"/>
    <x v="319"/>
    <s v="gtweed8v@yolasite.com"/>
    <x v="0"/>
    <s v="Ara"/>
    <s v="L"/>
    <x v="3"/>
    <n v="3.8849999999999998"/>
    <n v="19.424999999999997"/>
    <x v="2"/>
    <x v="1"/>
    <x v="0"/>
  </r>
  <r>
    <s v="OWY-43108-475"/>
    <x v="269"/>
    <s v="06432-73165-ML"/>
    <s v="A-M-0.2"/>
    <n v="6"/>
    <x v="320"/>
    <s v="ggoggin8x@wix.com"/>
    <x v="1"/>
    <s v="Ara"/>
    <s v="M"/>
    <x v="3"/>
    <n v="3.375"/>
    <n v="20.25"/>
    <x v="2"/>
    <x v="0"/>
    <x v="0"/>
  </r>
  <r>
    <s v="GNO-91911-159"/>
    <x v="145"/>
    <s v="96503-31833-CW"/>
    <s v="L-D-0.5"/>
    <n v="3"/>
    <x v="321"/>
    <s v="sjeyness8y@biglobe.ne.jp"/>
    <x v="1"/>
    <s v="Lib"/>
    <s v="D"/>
    <x v="1"/>
    <n v="7.77"/>
    <n v="23.31"/>
    <x v="3"/>
    <x v="2"/>
    <x v="1"/>
  </r>
  <r>
    <s v="CNY-06284-066"/>
    <x v="270"/>
    <s v="63985-64148-MG"/>
    <s v="E-D-0.2"/>
    <n v="5"/>
    <x v="322"/>
    <s v="dbonhome8z@shinystat.com"/>
    <x v="0"/>
    <s v="Exc"/>
    <s v="D"/>
    <x v="3"/>
    <n v="3.645"/>
    <n v="18.225000000000001"/>
    <x v="1"/>
    <x v="2"/>
    <x v="0"/>
  </r>
  <r>
    <s v="OQS-46321-904"/>
    <x v="271"/>
    <s v="19597-91185-CM"/>
    <s v="E-M-1"/>
    <n v="1"/>
    <x v="323"/>
    <s v=""/>
    <x v="0"/>
    <s v="Exc"/>
    <s v="M"/>
    <x v="0"/>
    <n v="13.75"/>
    <n v="13.75"/>
    <x v="1"/>
    <x v="0"/>
    <x v="1"/>
  </r>
  <r>
    <s v="IBW-87442-480"/>
    <x v="272"/>
    <s v="79814-23626-JR"/>
    <s v="A-L-2.5"/>
    <n v="1"/>
    <x v="324"/>
    <s v="tle91@epa.gov"/>
    <x v="0"/>
    <s v="Ara"/>
    <s v="L"/>
    <x v="2"/>
    <n v="29.784999999999997"/>
    <n v="29.784999999999997"/>
    <x v="2"/>
    <x v="1"/>
    <x v="0"/>
  </r>
  <r>
    <s v="DGZ-82537-477"/>
    <x v="252"/>
    <s v="43439-94003-DW"/>
    <s v="R-D-1"/>
    <n v="5"/>
    <x v="325"/>
    <s v=""/>
    <x v="0"/>
    <s v="Rob"/>
    <s v="D"/>
    <x v="0"/>
    <n v="8.9499999999999993"/>
    <n v="44.75"/>
    <x v="0"/>
    <x v="2"/>
    <x v="1"/>
  </r>
  <r>
    <s v="LPS-39089-432"/>
    <x v="273"/>
    <s v="97655-45555-LI"/>
    <s v="R-D-1"/>
    <n v="5"/>
    <x v="326"/>
    <s v="balldridge93@yandex.ru"/>
    <x v="0"/>
    <s v="Rob"/>
    <s v="D"/>
    <x v="0"/>
    <n v="8.9499999999999993"/>
    <n v="44.75"/>
    <x v="0"/>
    <x v="2"/>
    <x v="0"/>
  </r>
  <r>
    <s v="MQU-86100-929"/>
    <x v="274"/>
    <s v="64418-01720-VW"/>
    <s v="L-L-0.5"/>
    <n v="4"/>
    <x v="327"/>
    <s v=""/>
    <x v="0"/>
    <s v="Lib"/>
    <s v="L"/>
    <x v="1"/>
    <n v="9.51"/>
    <n v="38.04"/>
    <x v="3"/>
    <x v="1"/>
    <x v="0"/>
  </r>
  <r>
    <s v="XUR-14132-391"/>
    <x v="275"/>
    <s v="96836-09258-RI"/>
    <s v="R-D-0.5"/>
    <n v="4"/>
    <x v="328"/>
    <s v="lgoodger95@guardian.co.uk"/>
    <x v="0"/>
    <s v="Rob"/>
    <s v="D"/>
    <x v="1"/>
    <n v="5.3699999999999992"/>
    <n v="21.479999999999997"/>
    <x v="0"/>
    <x v="2"/>
    <x v="0"/>
  </r>
  <r>
    <s v="OVI-27064-381"/>
    <x v="276"/>
    <s v="37274-08534-FM"/>
    <s v="R-D-0.5"/>
    <n v="3"/>
    <x v="329"/>
    <s v="smcmillian8t@csmonitor.com"/>
    <x v="0"/>
    <s v="Rob"/>
    <s v="D"/>
    <x v="1"/>
    <n v="5.3699999999999992"/>
    <n v="16.11"/>
    <x v="0"/>
    <x v="2"/>
    <x v="1"/>
  </r>
  <r>
    <s v="SHP-17012-870"/>
    <x v="277"/>
    <s v="69529-07533-CV"/>
    <s v="R-M-2.5"/>
    <n v="1"/>
    <x v="330"/>
    <s v="cdrewett97@wikipedia.org"/>
    <x v="0"/>
    <s v="Rob"/>
    <s v="M"/>
    <x v="2"/>
    <n v="22.884999999999998"/>
    <n v="22.884999999999998"/>
    <x v="0"/>
    <x v="0"/>
    <x v="0"/>
  </r>
  <r>
    <s v="FDY-03414-903"/>
    <x v="278"/>
    <s v="94840-49457-UD"/>
    <s v="A-D-0.5"/>
    <n v="3"/>
    <x v="331"/>
    <s v="qparsons98@blogtalkradio.com"/>
    <x v="0"/>
    <s v="Ara"/>
    <s v="D"/>
    <x v="1"/>
    <n v="5.97"/>
    <n v="17.91"/>
    <x v="2"/>
    <x v="2"/>
    <x v="0"/>
  </r>
  <r>
    <s v="WXT-85291-143"/>
    <x v="279"/>
    <s v="81414-81273-DK"/>
    <s v="R-M-0.5"/>
    <n v="4"/>
    <x v="332"/>
    <s v="vceely99@auda.org.au"/>
    <x v="0"/>
    <s v="Rob"/>
    <s v="M"/>
    <x v="1"/>
    <n v="5.97"/>
    <n v="23.88"/>
    <x v="0"/>
    <x v="0"/>
    <x v="0"/>
  </r>
  <r>
    <s v="QNP-18893-547"/>
    <x v="280"/>
    <s v="76930-61689-CH"/>
    <s v="R-L-1"/>
    <n v="5"/>
    <x v="333"/>
    <s v=""/>
    <x v="0"/>
    <s v="Rob"/>
    <s v="L"/>
    <x v="0"/>
    <n v="11.95"/>
    <n v="59.75"/>
    <x v="0"/>
    <x v="1"/>
    <x v="1"/>
  </r>
  <r>
    <s v="DOH-92927-530"/>
    <x v="281"/>
    <s v="12839-56537-TQ"/>
    <s v="L-L-0.2"/>
    <n v="6"/>
    <x v="334"/>
    <s v="cvasiliev9b@discuz.net"/>
    <x v="0"/>
    <s v="Lib"/>
    <s v="L"/>
    <x v="3"/>
    <n v="4.7549999999999999"/>
    <n v="28.53"/>
    <x v="3"/>
    <x v="1"/>
    <x v="0"/>
  </r>
  <r>
    <s v="HGJ-82768-173"/>
    <x v="282"/>
    <s v="62741-01322-HU"/>
    <s v="A-M-1"/>
    <n v="4"/>
    <x v="335"/>
    <s v="tomoylan9c@liveinternet.ru"/>
    <x v="2"/>
    <s v="Ara"/>
    <s v="M"/>
    <x v="0"/>
    <n v="11.25"/>
    <n v="45"/>
    <x v="2"/>
    <x v="0"/>
    <x v="1"/>
  </r>
  <r>
    <s v="YPT-95383-088"/>
    <x v="283"/>
    <s v="43439-94003-DW"/>
    <s v="E-D-2.5"/>
    <n v="2"/>
    <x v="336"/>
    <s v=""/>
    <x v="0"/>
    <s v="Exc"/>
    <s v="D"/>
    <x v="2"/>
    <n v="27.945"/>
    <n v="55.89"/>
    <x v="1"/>
    <x v="2"/>
    <x v="1"/>
  </r>
  <r>
    <s v="OYH-16533-767"/>
    <x v="284"/>
    <s v="44932-34838-RM"/>
    <s v="E-L-1"/>
    <n v="4"/>
    <x v="337"/>
    <s v="wfetherston9e@constantcontact.com"/>
    <x v="0"/>
    <s v="Exc"/>
    <s v="L"/>
    <x v="0"/>
    <n v="14.85"/>
    <n v="59.4"/>
    <x v="1"/>
    <x v="1"/>
    <x v="1"/>
  </r>
  <r>
    <s v="DWW-28642-549"/>
    <x v="285"/>
    <s v="91181-19412-RQ"/>
    <s v="E-D-0.2"/>
    <n v="2"/>
    <x v="338"/>
    <s v="erasmus9f@techcrunch.com"/>
    <x v="0"/>
    <s v="Exc"/>
    <s v="D"/>
    <x v="3"/>
    <n v="3.645"/>
    <n v="7.29"/>
    <x v="1"/>
    <x v="2"/>
    <x v="0"/>
  </r>
  <r>
    <s v="CGO-79583-871"/>
    <x v="286"/>
    <s v="37182-54930-XC"/>
    <s v="E-D-0.5"/>
    <n v="1"/>
    <x v="339"/>
    <s v="wgiorgioni9g@wikipedia.org"/>
    <x v="0"/>
    <s v="Exc"/>
    <s v="D"/>
    <x v="1"/>
    <n v="7.29"/>
    <n v="7.29"/>
    <x v="1"/>
    <x v="2"/>
    <x v="0"/>
  </r>
  <r>
    <s v="TFY-52090-386"/>
    <x v="287"/>
    <s v="08613-17327-XT"/>
    <s v="E-L-0.5"/>
    <n v="2"/>
    <x v="340"/>
    <s v="lscargle9h@myspace.com"/>
    <x v="0"/>
    <s v="Exc"/>
    <s v="L"/>
    <x v="1"/>
    <n v="8.91"/>
    <n v="17.82"/>
    <x v="1"/>
    <x v="1"/>
    <x v="1"/>
  </r>
  <r>
    <s v="TFY-52090-386"/>
    <x v="287"/>
    <s v="08613-17327-XT"/>
    <s v="L-D-0.5"/>
    <n v="5"/>
    <x v="341"/>
    <s v="lscargle9h@myspace.com"/>
    <x v="0"/>
    <s v="Lib"/>
    <s v="D"/>
    <x v="1"/>
    <n v="7.77"/>
    <n v="38.849999999999994"/>
    <x v="3"/>
    <x v="2"/>
    <x v="1"/>
  </r>
  <r>
    <s v="NYY-73968-094"/>
    <x v="288"/>
    <s v="70451-38048-AH"/>
    <s v="R-D-0.5"/>
    <n v="6"/>
    <x v="342"/>
    <s v="nclimance9j@europa.eu"/>
    <x v="0"/>
    <s v="Rob"/>
    <s v="D"/>
    <x v="1"/>
    <n v="5.3699999999999992"/>
    <n v="32.22"/>
    <x v="0"/>
    <x v="2"/>
    <x v="1"/>
  </r>
  <r>
    <s v="QEY-71761-460"/>
    <x v="250"/>
    <s v="35442-75769-PL"/>
    <s v="R-M-1"/>
    <n v="2"/>
    <x v="343"/>
    <s v=""/>
    <x v="1"/>
    <s v="Rob"/>
    <s v="M"/>
    <x v="0"/>
    <n v="9.9499999999999993"/>
    <n v="19.899999999999999"/>
    <x v="0"/>
    <x v="0"/>
    <x v="0"/>
  </r>
  <r>
    <s v="GKQ-82603-910"/>
    <x v="289"/>
    <s v="83737-56117-JE"/>
    <s v="R-L-1"/>
    <n v="5"/>
    <x v="344"/>
    <s v="asnazle9l@oracle.com"/>
    <x v="0"/>
    <s v="Rob"/>
    <s v="L"/>
    <x v="0"/>
    <n v="11.95"/>
    <n v="59.75"/>
    <x v="0"/>
    <x v="1"/>
    <x v="1"/>
  </r>
  <r>
    <s v="IOB-32673-745"/>
    <x v="290"/>
    <s v="07095-81281-NJ"/>
    <s v="A-L-0.5"/>
    <n v="3"/>
    <x v="345"/>
    <s v="rworg9m@arstechnica.com"/>
    <x v="0"/>
    <s v="Ara"/>
    <s v="L"/>
    <x v="1"/>
    <n v="7.77"/>
    <n v="23.31"/>
    <x v="2"/>
    <x v="1"/>
    <x v="0"/>
  </r>
  <r>
    <s v="YAU-98893-150"/>
    <x v="291"/>
    <s v="77043-48851-HG"/>
    <s v="L-M-1"/>
    <n v="3"/>
    <x v="346"/>
    <s v="ldanes9n@umn.edu"/>
    <x v="0"/>
    <s v="Lib"/>
    <s v="M"/>
    <x v="0"/>
    <n v="14.55"/>
    <n v="43.650000000000006"/>
    <x v="3"/>
    <x v="0"/>
    <x v="1"/>
  </r>
  <r>
    <s v="XNM-14163-951"/>
    <x v="292"/>
    <s v="78224-60622-KH"/>
    <s v="E-L-2.5"/>
    <n v="6"/>
    <x v="347"/>
    <s v="skeynd9o@narod.ru"/>
    <x v="0"/>
    <s v="Exc"/>
    <s v="L"/>
    <x v="2"/>
    <n v="34.154999999999994"/>
    <n v="204.92999999999995"/>
    <x v="1"/>
    <x v="1"/>
    <x v="1"/>
  </r>
  <r>
    <s v="JPB-45297-000"/>
    <x v="293"/>
    <s v="83105-86631-IU"/>
    <s v="R-L-0.2"/>
    <n v="4"/>
    <x v="348"/>
    <s v="ddaveridge9p@arstechnica.com"/>
    <x v="0"/>
    <s v="Rob"/>
    <s v="L"/>
    <x v="3"/>
    <n v="3.5849999999999995"/>
    <n v="14.339999999999998"/>
    <x v="0"/>
    <x v="1"/>
    <x v="1"/>
  </r>
  <r>
    <s v="MOU-74341-266"/>
    <x v="294"/>
    <s v="99358-65399-TC"/>
    <s v="A-D-0.5"/>
    <n v="4"/>
    <x v="349"/>
    <s v="jawdry9q@utexas.edu"/>
    <x v="0"/>
    <s v="Ara"/>
    <s v="D"/>
    <x v="1"/>
    <n v="5.97"/>
    <n v="23.88"/>
    <x v="2"/>
    <x v="2"/>
    <x v="1"/>
  </r>
  <r>
    <s v="DHJ-87461-571"/>
    <x v="295"/>
    <s v="94525-76037-JP"/>
    <s v="A-M-1"/>
    <n v="2"/>
    <x v="350"/>
    <s v="eryles9r@fastcompany.com"/>
    <x v="0"/>
    <s v="Ara"/>
    <s v="M"/>
    <x v="0"/>
    <n v="11.25"/>
    <n v="22.5"/>
    <x v="2"/>
    <x v="0"/>
    <x v="1"/>
  </r>
  <r>
    <s v="DKM-97676-850"/>
    <x v="296"/>
    <s v="43439-94003-DW"/>
    <s v="E-D-0.5"/>
    <n v="5"/>
    <x v="338"/>
    <s v=""/>
    <x v="0"/>
    <s v="Exc"/>
    <s v="D"/>
    <x v="1"/>
    <n v="7.29"/>
    <n v="36.450000000000003"/>
    <x v="1"/>
    <x v="2"/>
    <x v="1"/>
  </r>
  <r>
    <s v="UEB-09112-118"/>
    <x v="297"/>
    <s v="82718-93677-XO"/>
    <s v="A-M-0.5"/>
    <n v="4"/>
    <x v="351"/>
    <s v=""/>
    <x v="0"/>
    <s v="Ara"/>
    <s v="M"/>
    <x v="1"/>
    <n v="6.75"/>
    <n v="27"/>
    <x v="2"/>
    <x v="0"/>
    <x v="0"/>
  </r>
  <r>
    <s v="ORZ-67699-748"/>
    <x v="298"/>
    <s v="44708-78241-DF"/>
    <s v="A-M-2.5"/>
    <n v="6"/>
    <x v="352"/>
    <s v="jcaldicott9u@usda.gov"/>
    <x v="0"/>
    <s v="Ara"/>
    <s v="M"/>
    <x v="2"/>
    <n v="25.874999999999996"/>
    <n v="155.24999999999997"/>
    <x v="2"/>
    <x v="0"/>
    <x v="1"/>
  </r>
  <r>
    <s v="JXP-28398-485"/>
    <x v="299"/>
    <s v="23039-93032-FN"/>
    <s v="A-D-2.5"/>
    <n v="5"/>
    <x v="353"/>
    <s v="mvedmore9v@a8.net"/>
    <x v="0"/>
    <s v="Ara"/>
    <s v="D"/>
    <x v="2"/>
    <n v="22.884999999999998"/>
    <n v="114.42499999999998"/>
    <x v="2"/>
    <x v="2"/>
    <x v="0"/>
  </r>
  <r>
    <s v="WWH-92259-198"/>
    <x v="300"/>
    <s v="35256-12529-FT"/>
    <s v="L-D-1"/>
    <n v="4"/>
    <x v="354"/>
    <s v="wromao9w@chronoengine.com"/>
    <x v="0"/>
    <s v="Lib"/>
    <s v="D"/>
    <x v="0"/>
    <n v="12.95"/>
    <n v="51.8"/>
    <x v="3"/>
    <x v="2"/>
    <x v="0"/>
  </r>
  <r>
    <s v="FLR-82914-153"/>
    <x v="301"/>
    <s v="86100-33488-WP"/>
    <s v="A-M-2.5"/>
    <n v="6"/>
    <x v="355"/>
    <s v=""/>
    <x v="0"/>
    <s v="Ara"/>
    <s v="M"/>
    <x v="2"/>
    <n v="25.874999999999996"/>
    <n v="155.24999999999997"/>
    <x v="2"/>
    <x v="0"/>
    <x v="1"/>
  </r>
  <r>
    <s v="AMB-93600-000"/>
    <x v="302"/>
    <s v="64435-53100-WM"/>
    <s v="A-L-2.5"/>
    <n v="1"/>
    <x v="356"/>
    <s v="tcotmore9y@amazonaws.com"/>
    <x v="0"/>
    <s v="Ara"/>
    <s v="L"/>
    <x v="2"/>
    <n v="29.784999999999997"/>
    <n v="29.784999999999997"/>
    <x v="2"/>
    <x v="1"/>
    <x v="1"/>
  </r>
  <r>
    <s v="FEP-36895-658"/>
    <x v="303"/>
    <s v="44699-43836-UH"/>
    <s v="R-L-0.2"/>
    <n v="6"/>
    <x v="357"/>
    <s v="yskipsey9z@spotify.com"/>
    <x v="2"/>
    <s v="Rob"/>
    <s v="L"/>
    <x v="3"/>
    <n v="3.5849999999999995"/>
    <n v="21.509999999999998"/>
    <x v="0"/>
    <x v="1"/>
    <x v="1"/>
  </r>
  <r>
    <s v="RXW-91413-276"/>
    <x v="304"/>
    <s v="29588-35679-RG"/>
    <s v="R-D-2.5"/>
    <n v="2"/>
    <x v="358"/>
    <s v="ncorpsa0@gmpg.org"/>
    <x v="0"/>
    <s v="Rob"/>
    <s v="D"/>
    <x v="2"/>
    <n v="20.584999999999997"/>
    <n v="41.169999999999995"/>
    <x v="0"/>
    <x v="2"/>
    <x v="1"/>
  </r>
  <r>
    <s v="RXW-91413-276"/>
    <x v="304"/>
    <s v="29588-35679-RG"/>
    <s v="R-M-0.5"/>
    <n v="1"/>
    <x v="359"/>
    <s v="ncorpsa0@gmpg.org"/>
    <x v="0"/>
    <s v="Rob"/>
    <s v="M"/>
    <x v="1"/>
    <n v="5.97"/>
    <n v="5.97"/>
    <x v="0"/>
    <x v="0"/>
    <x v="1"/>
  </r>
  <r>
    <s v="SDB-77492-188"/>
    <x v="305"/>
    <s v="64815-54078-HH"/>
    <s v="E-L-1"/>
    <n v="5"/>
    <x v="360"/>
    <s v="fbabbera2@stanford.edu"/>
    <x v="0"/>
    <s v="Exc"/>
    <s v="L"/>
    <x v="0"/>
    <n v="14.85"/>
    <n v="74.25"/>
    <x v="1"/>
    <x v="1"/>
    <x v="0"/>
  </r>
  <r>
    <s v="RZN-65182-395"/>
    <x v="196"/>
    <s v="59572-41990-XY"/>
    <s v="L-M-1"/>
    <n v="6"/>
    <x v="361"/>
    <s v="kloxtona3@opensource.org"/>
    <x v="0"/>
    <s v="Lib"/>
    <s v="M"/>
    <x v="0"/>
    <n v="14.55"/>
    <n v="87.300000000000011"/>
    <x v="3"/>
    <x v="0"/>
    <x v="1"/>
  </r>
  <r>
    <s v="HDQ-86094-507"/>
    <x v="110"/>
    <s v="32481-61533-ZJ"/>
    <s v="E-D-1"/>
    <n v="6"/>
    <x v="362"/>
    <s v="ptoffula4@posterous.com"/>
    <x v="0"/>
    <s v="Exc"/>
    <s v="D"/>
    <x v="0"/>
    <n v="12.15"/>
    <n v="72.900000000000006"/>
    <x v="1"/>
    <x v="2"/>
    <x v="0"/>
  </r>
  <r>
    <s v="YXO-79631-417"/>
    <x v="24"/>
    <s v="31587-92570-HL"/>
    <s v="L-D-0.5"/>
    <n v="1"/>
    <x v="363"/>
    <s v="cgwinnetta5@behance.net"/>
    <x v="0"/>
    <s v="Lib"/>
    <s v="D"/>
    <x v="1"/>
    <n v="7.77"/>
    <n v="7.77"/>
    <x v="3"/>
    <x v="2"/>
    <x v="1"/>
  </r>
  <r>
    <s v="SNF-57032-096"/>
    <x v="306"/>
    <s v="93832-04799-ID"/>
    <s v="E-D-0.5"/>
    <n v="6"/>
    <x v="364"/>
    <s v=""/>
    <x v="0"/>
    <s v="Exc"/>
    <s v="D"/>
    <x v="1"/>
    <n v="7.29"/>
    <n v="43.74"/>
    <x v="1"/>
    <x v="2"/>
    <x v="1"/>
  </r>
  <r>
    <s v="DGL-29648-995"/>
    <x v="307"/>
    <s v="59367-30821-ZQ"/>
    <s v="L-M-0.2"/>
    <n v="2"/>
    <x v="365"/>
    <s v=""/>
    <x v="0"/>
    <s v="Lib"/>
    <s v="M"/>
    <x v="3"/>
    <n v="4.3650000000000002"/>
    <n v="8.73"/>
    <x v="3"/>
    <x v="0"/>
    <x v="0"/>
  </r>
  <r>
    <s v="GPU-65651-504"/>
    <x v="308"/>
    <s v="83947-45528-ET"/>
    <s v="E-M-2.5"/>
    <n v="2"/>
    <x v="366"/>
    <s v="lflaoniera8@wordpress.org"/>
    <x v="0"/>
    <s v="Exc"/>
    <s v="M"/>
    <x v="2"/>
    <n v="31.624999999999996"/>
    <n v="63.249999999999993"/>
    <x v="1"/>
    <x v="0"/>
    <x v="1"/>
  </r>
  <r>
    <s v="OJU-34452-896"/>
    <x v="309"/>
    <s v="60799-92593-CX"/>
    <s v="E-L-0.5"/>
    <n v="1"/>
    <x v="367"/>
    <s v=""/>
    <x v="0"/>
    <s v="Exc"/>
    <s v="L"/>
    <x v="1"/>
    <n v="8.91"/>
    <n v="8.91"/>
    <x v="1"/>
    <x v="1"/>
    <x v="0"/>
  </r>
  <r>
    <s v="GZS-50547-887"/>
    <x v="310"/>
    <s v="61600-55136-UM"/>
    <s v="E-D-1"/>
    <n v="2"/>
    <x v="368"/>
    <s v="ccatchesideaa@macromedia.com"/>
    <x v="0"/>
    <s v="Exc"/>
    <s v="D"/>
    <x v="0"/>
    <n v="12.15"/>
    <n v="24.3"/>
    <x v="1"/>
    <x v="2"/>
    <x v="0"/>
  </r>
  <r>
    <s v="ESR-54041-053"/>
    <x v="311"/>
    <s v="59771-90302-OF"/>
    <s v="A-L-0.5"/>
    <n v="6"/>
    <x v="369"/>
    <s v="cgibbonsonab@accuweather.com"/>
    <x v="0"/>
    <s v="Ara"/>
    <s v="L"/>
    <x v="1"/>
    <n v="7.77"/>
    <n v="46.62"/>
    <x v="2"/>
    <x v="1"/>
    <x v="0"/>
  </r>
  <r>
    <s v="OGD-10781-526"/>
    <x v="132"/>
    <s v="16880-78077-FB"/>
    <s v="R-L-0.5"/>
    <n v="6"/>
    <x v="370"/>
    <s v="tfarraac@behance.net"/>
    <x v="0"/>
    <s v="Rob"/>
    <s v="L"/>
    <x v="1"/>
    <n v="7.169999999999999"/>
    <n v="43.019999999999996"/>
    <x v="0"/>
    <x v="1"/>
    <x v="1"/>
  </r>
  <r>
    <s v="FVH-29271-315"/>
    <x v="312"/>
    <s v="74415-50873-FC"/>
    <s v="A-D-0.5"/>
    <n v="3"/>
    <x v="371"/>
    <s v=""/>
    <x v="1"/>
    <s v="Ara"/>
    <s v="D"/>
    <x v="1"/>
    <n v="5.97"/>
    <n v="17.91"/>
    <x v="2"/>
    <x v="2"/>
    <x v="0"/>
  </r>
  <r>
    <s v="BNZ-20544-633"/>
    <x v="313"/>
    <s v="31798-95707-NR"/>
    <s v="L-L-0.5"/>
    <n v="4"/>
    <x v="372"/>
    <s v="gbamfieldae@yellowpages.com"/>
    <x v="0"/>
    <s v="Lib"/>
    <s v="L"/>
    <x v="1"/>
    <n v="9.51"/>
    <n v="38.04"/>
    <x v="3"/>
    <x v="1"/>
    <x v="0"/>
  </r>
  <r>
    <s v="FUX-85791-078"/>
    <x v="156"/>
    <s v="59122-08794-WT"/>
    <s v="A-M-0.2"/>
    <n v="2"/>
    <x v="373"/>
    <s v="whollingdaleaf@about.me"/>
    <x v="0"/>
    <s v="Ara"/>
    <s v="M"/>
    <x v="3"/>
    <n v="3.375"/>
    <n v="6.75"/>
    <x v="2"/>
    <x v="0"/>
    <x v="0"/>
  </r>
  <r>
    <s v="YXP-20078-116"/>
    <x v="314"/>
    <s v="37238-52421-JJ"/>
    <s v="R-M-0.5"/>
    <n v="1"/>
    <x v="374"/>
    <s v="jdeag@xrea.com"/>
    <x v="0"/>
    <s v="Rob"/>
    <s v="M"/>
    <x v="1"/>
    <n v="5.97"/>
    <n v="5.97"/>
    <x v="0"/>
    <x v="0"/>
    <x v="0"/>
  </r>
  <r>
    <s v="VQV-59984-866"/>
    <x v="315"/>
    <s v="48854-01899-FN"/>
    <s v="R-D-0.2"/>
    <n v="3"/>
    <x v="375"/>
    <s v="vskulletah@tinyurl.com"/>
    <x v="1"/>
    <s v="Rob"/>
    <s v="D"/>
    <x v="3"/>
    <n v="2.6849999999999996"/>
    <n v="8.0549999999999997"/>
    <x v="0"/>
    <x v="2"/>
    <x v="1"/>
  </r>
  <r>
    <s v="JEH-37276-048"/>
    <x v="316"/>
    <s v="80896-38819-DW"/>
    <s v="A-L-0.5"/>
    <n v="3"/>
    <x v="376"/>
    <s v="jrudeforthai@wunderground.com"/>
    <x v="1"/>
    <s v="Ara"/>
    <s v="L"/>
    <x v="1"/>
    <n v="7.77"/>
    <n v="23.31"/>
    <x v="2"/>
    <x v="1"/>
    <x v="0"/>
  </r>
  <r>
    <s v="VYD-28555-589"/>
    <x v="317"/>
    <s v="29814-01459-RC"/>
    <s v="R-L-0.5"/>
    <n v="6"/>
    <x v="377"/>
    <s v="atomaszewskiaj@answers.com"/>
    <x v="2"/>
    <s v="Rob"/>
    <s v="L"/>
    <x v="1"/>
    <n v="7.169999999999999"/>
    <n v="43.019999999999996"/>
    <x v="0"/>
    <x v="1"/>
    <x v="0"/>
  </r>
  <r>
    <s v="WUG-76466-650"/>
    <x v="318"/>
    <s v="43439-94003-DW"/>
    <s v="L-D-0.5"/>
    <n v="3"/>
    <x v="351"/>
    <s v=""/>
    <x v="0"/>
    <s v="Lib"/>
    <s v="D"/>
    <x v="1"/>
    <n v="7.77"/>
    <n v="23.31"/>
    <x v="3"/>
    <x v="2"/>
    <x v="1"/>
  </r>
  <r>
    <s v="RJV-08261-583"/>
    <x v="182"/>
    <s v="48497-29281-FE"/>
    <s v="A-D-0.2"/>
    <n v="5"/>
    <x v="378"/>
    <s v="pbessal@qq.com"/>
    <x v="0"/>
    <s v="Ara"/>
    <s v="D"/>
    <x v="3"/>
    <n v="2.9849999999999999"/>
    <n v="14.924999999999999"/>
    <x v="2"/>
    <x v="2"/>
    <x v="0"/>
  </r>
  <r>
    <s v="PMR-56062-609"/>
    <x v="319"/>
    <s v="43605-12616-YH"/>
    <s v="E-D-0.5"/>
    <n v="3"/>
    <x v="379"/>
    <s v="ewindressam@marketwatch.com"/>
    <x v="0"/>
    <s v="Exc"/>
    <s v="D"/>
    <x v="1"/>
    <n v="7.29"/>
    <n v="21.87"/>
    <x v="1"/>
    <x v="2"/>
    <x v="1"/>
  </r>
  <r>
    <s v="XLD-12920-505"/>
    <x v="320"/>
    <s v="21907-75962-VB"/>
    <s v="E-L-0.5"/>
    <n v="6"/>
    <x v="380"/>
    <s v=""/>
    <x v="0"/>
    <s v="Exc"/>
    <s v="L"/>
    <x v="1"/>
    <n v="8.91"/>
    <n v="53.46"/>
    <x v="1"/>
    <x v="1"/>
    <x v="0"/>
  </r>
  <r>
    <s v="UBW-50312-037"/>
    <x v="321"/>
    <s v="69503-12127-YD"/>
    <s v="A-L-2.5"/>
    <n v="4"/>
    <x v="381"/>
    <s v=""/>
    <x v="0"/>
    <s v="Ara"/>
    <s v="L"/>
    <x v="2"/>
    <n v="29.784999999999997"/>
    <n v="119.13999999999999"/>
    <x v="2"/>
    <x v="1"/>
    <x v="1"/>
  </r>
  <r>
    <s v="QAW-05889-019"/>
    <x v="322"/>
    <s v="68810-07329-EU"/>
    <s v="L-M-0.5"/>
    <n v="5"/>
    <x v="382"/>
    <s v="vbaumadierap@google.cn"/>
    <x v="0"/>
    <s v="Lib"/>
    <s v="M"/>
    <x v="1"/>
    <n v="8.73"/>
    <n v="43.650000000000006"/>
    <x v="3"/>
    <x v="0"/>
    <x v="0"/>
  </r>
  <r>
    <s v="EPT-12715-397"/>
    <x v="128"/>
    <s v="08478-75251-OG"/>
    <s v="A-D-0.2"/>
    <n v="6"/>
    <x v="383"/>
    <s v=""/>
    <x v="0"/>
    <s v="Ara"/>
    <s v="D"/>
    <x v="3"/>
    <n v="2.9849999999999999"/>
    <n v="17.91"/>
    <x v="2"/>
    <x v="2"/>
    <x v="0"/>
  </r>
  <r>
    <s v="DHT-93810-053"/>
    <x v="323"/>
    <s v="17005-82030-EA"/>
    <s v="E-L-1"/>
    <n v="5"/>
    <x v="384"/>
    <s v="sweldsar@wired.com"/>
    <x v="0"/>
    <s v="Exc"/>
    <s v="L"/>
    <x v="0"/>
    <n v="14.85"/>
    <n v="74.25"/>
    <x v="1"/>
    <x v="1"/>
    <x v="0"/>
  </r>
  <r>
    <s v="DMY-96037-963"/>
    <x v="324"/>
    <s v="42179-95059-DO"/>
    <s v="L-D-0.2"/>
    <n v="3"/>
    <x v="385"/>
    <s v="msarvaras@artisteer.com"/>
    <x v="0"/>
    <s v="Lib"/>
    <s v="D"/>
    <x v="3"/>
    <n v="3.8849999999999998"/>
    <n v="11.654999999999999"/>
    <x v="3"/>
    <x v="2"/>
    <x v="0"/>
  </r>
  <r>
    <s v="MBM-55936-917"/>
    <x v="325"/>
    <s v="55989-39849-WO"/>
    <s v="L-D-0.5"/>
    <n v="3"/>
    <x v="386"/>
    <s v="ahavickat@nsw.gov.au"/>
    <x v="0"/>
    <s v="Lib"/>
    <s v="D"/>
    <x v="1"/>
    <n v="7.77"/>
    <n v="23.31"/>
    <x v="3"/>
    <x v="2"/>
    <x v="0"/>
  </r>
  <r>
    <s v="TPA-93614-840"/>
    <x v="326"/>
    <s v="28932-49296-TM"/>
    <s v="E-D-0.5"/>
    <n v="2"/>
    <x v="387"/>
    <s v="sdivinyau@ask.com"/>
    <x v="0"/>
    <s v="Exc"/>
    <s v="D"/>
    <x v="1"/>
    <n v="7.29"/>
    <n v="14.58"/>
    <x v="1"/>
    <x v="2"/>
    <x v="0"/>
  </r>
  <r>
    <s v="WDM-77521-710"/>
    <x v="327"/>
    <s v="86144-10144-CB"/>
    <s v="A-M-0.5"/>
    <n v="2"/>
    <x v="388"/>
    <s v="inorquoyav@businessweek.com"/>
    <x v="0"/>
    <s v="Ara"/>
    <s v="M"/>
    <x v="1"/>
    <n v="6.75"/>
    <n v="13.5"/>
    <x v="2"/>
    <x v="0"/>
    <x v="1"/>
  </r>
  <r>
    <s v="EIP-19142-462"/>
    <x v="328"/>
    <s v="60973-72562-DQ"/>
    <s v="E-L-1"/>
    <n v="6"/>
    <x v="389"/>
    <s v="aiddisonaw@usa.gov"/>
    <x v="0"/>
    <s v="Exc"/>
    <s v="L"/>
    <x v="0"/>
    <n v="14.85"/>
    <n v="89.1"/>
    <x v="1"/>
    <x v="1"/>
    <x v="1"/>
  </r>
  <r>
    <s v="EIP-19142-462"/>
    <x v="328"/>
    <s v="60973-72562-DQ"/>
    <s v="A-L-0.2"/>
    <n v="1"/>
    <x v="390"/>
    <s v="aiddisonaw@usa.gov"/>
    <x v="0"/>
    <s v="Ara"/>
    <s v="L"/>
    <x v="3"/>
    <n v="3.8849999999999998"/>
    <n v="3.8849999999999998"/>
    <x v="2"/>
    <x v="1"/>
    <x v="1"/>
  </r>
  <r>
    <s v="ZZL-76364-387"/>
    <x v="128"/>
    <s v="11263-86515-VU"/>
    <s v="R-L-2.5"/>
    <n v="4"/>
    <x v="391"/>
    <s v="rlongfielday@bluehost.com"/>
    <x v="0"/>
    <s v="Rob"/>
    <s v="L"/>
    <x v="2"/>
    <n v="27.484999999999996"/>
    <n v="109.93999999999998"/>
    <x v="0"/>
    <x v="1"/>
    <x v="1"/>
  </r>
  <r>
    <s v="GMF-18638-786"/>
    <x v="329"/>
    <s v="60004-62976-NI"/>
    <s v="L-D-0.5"/>
    <n v="6"/>
    <x v="392"/>
    <s v="gkislingburyaz@samsung.com"/>
    <x v="0"/>
    <s v="Lib"/>
    <s v="D"/>
    <x v="1"/>
    <n v="7.77"/>
    <n v="46.62"/>
    <x v="3"/>
    <x v="2"/>
    <x v="0"/>
  </r>
  <r>
    <s v="TDJ-20844-787"/>
    <x v="330"/>
    <s v="77876-28498-HI"/>
    <s v="A-L-0.5"/>
    <n v="5"/>
    <x v="393"/>
    <s v="xgibbonsb0@artisteer.com"/>
    <x v="0"/>
    <s v="Ara"/>
    <s v="L"/>
    <x v="1"/>
    <n v="7.77"/>
    <n v="38.849999999999994"/>
    <x v="2"/>
    <x v="1"/>
    <x v="1"/>
  </r>
  <r>
    <s v="BWK-39400-446"/>
    <x v="331"/>
    <s v="61302-06948-EH"/>
    <s v="L-D-0.5"/>
    <n v="4"/>
    <x v="394"/>
    <s v="fparresb1@imageshack.us"/>
    <x v="0"/>
    <s v="Lib"/>
    <s v="D"/>
    <x v="1"/>
    <n v="7.77"/>
    <n v="31.08"/>
    <x v="3"/>
    <x v="2"/>
    <x v="0"/>
  </r>
  <r>
    <s v="LCB-02099-995"/>
    <x v="332"/>
    <s v="06757-96251-UH"/>
    <s v="A-D-0.2"/>
    <n v="6"/>
    <x v="395"/>
    <s v="gsibrayb2@wsj.com"/>
    <x v="0"/>
    <s v="Ara"/>
    <s v="D"/>
    <x v="3"/>
    <n v="2.9849999999999999"/>
    <n v="17.91"/>
    <x v="2"/>
    <x v="2"/>
    <x v="0"/>
  </r>
  <r>
    <s v="UBA-43678-174"/>
    <x v="333"/>
    <s v="44530-75983-OD"/>
    <s v="E-D-2.5"/>
    <n v="6"/>
    <x v="396"/>
    <s v="ihotchkinb3@mit.edu"/>
    <x v="2"/>
    <s v="Exc"/>
    <s v="D"/>
    <x v="2"/>
    <n v="27.945"/>
    <n v="167.67000000000002"/>
    <x v="1"/>
    <x v="2"/>
    <x v="1"/>
  </r>
  <r>
    <s v="UDH-24280-432"/>
    <x v="334"/>
    <s v="44865-58249-RY"/>
    <s v="L-L-1"/>
    <n v="4"/>
    <x v="397"/>
    <s v="nbroadberrieb4@gnu.org"/>
    <x v="0"/>
    <s v="Lib"/>
    <s v="L"/>
    <x v="0"/>
    <n v="15.85"/>
    <n v="63.4"/>
    <x v="3"/>
    <x v="1"/>
    <x v="1"/>
  </r>
  <r>
    <s v="IDQ-20193-502"/>
    <x v="335"/>
    <s v="36021-61205-DF"/>
    <s v="L-M-0.2"/>
    <n v="2"/>
    <x v="398"/>
    <s v="rpithcockb5@yellowbook.com"/>
    <x v="0"/>
    <s v="Lib"/>
    <s v="M"/>
    <x v="3"/>
    <n v="4.3650000000000002"/>
    <n v="8.73"/>
    <x v="3"/>
    <x v="0"/>
    <x v="0"/>
  </r>
  <r>
    <s v="DJG-14442-608"/>
    <x v="336"/>
    <s v="75716-12782-SS"/>
    <s v="R-D-1"/>
    <n v="3"/>
    <x v="399"/>
    <s v="gcroysdaleb6@nih.gov"/>
    <x v="0"/>
    <s v="Rob"/>
    <s v="D"/>
    <x v="0"/>
    <n v="8.9499999999999993"/>
    <n v="26.849999999999998"/>
    <x v="0"/>
    <x v="2"/>
    <x v="0"/>
  </r>
  <r>
    <s v="DWB-61381-370"/>
    <x v="337"/>
    <s v="11812-00461-KH"/>
    <s v="L-L-0.2"/>
    <n v="2"/>
    <x v="400"/>
    <s v="bgozzettb7@github.com"/>
    <x v="0"/>
    <s v="Lib"/>
    <s v="L"/>
    <x v="3"/>
    <n v="4.7549999999999999"/>
    <n v="9.51"/>
    <x v="3"/>
    <x v="1"/>
    <x v="1"/>
  </r>
  <r>
    <s v="FRD-17347-990"/>
    <x v="80"/>
    <s v="46681-78850-ZW"/>
    <s v="A-D-1"/>
    <n v="4"/>
    <x v="401"/>
    <s v="tcraggsb8@house.gov"/>
    <x v="1"/>
    <s v="Ara"/>
    <s v="D"/>
    <x v="0"/>
    <n v="9.9499999999999993"/>
    <n v="39.799999999999997"/>
    <x v="2"/>
    <x v="2"/>
    <x v="1"/>
  </r>
  <r>
    <s v="YPP-27450-525"/>
    <x v="338"/>
    <s v="01932-87052-KO"/>
    <s v="E-M-0.5"/>
    <n v="3"/>
    <x v="402"/>
    <s v="lcullrfordb9@xing.com"/>
    <x v="0"/>
    <s v="Exc"/>
    <s v="M"/>
    <x v="1"/>
    <n v="8.25"/>
    <n v="24.75"/>
    <x v="1"/>
    <x v="0"/>
    <x v="0"/>
  </r>
  <r>
    <s v="EFC-39577-424"/>
    <x v="339"/>
    <s v="16046-34805-ZF"/>
    <s v="E-M-1"/>
    <n v="5"/>
    <x v="403"/>
    <s v="arizonba@xing.com"/>
    <x v="0"/>
    <s v="Exc"/>
    <s v="M"/>
    <x v="0"/>
    <n v="13.75"/>
    <n v="68.75"/>
    <x v="1"/>
    <x v="0"/>
    <x v="0"/>
  </r>
  <r>
    <s v="LAW-80062-016"/>
    <x v="340"/>
    <s v="34546-70516-LR"/>
    <s v="E-M-0.5"/>
    <n v="6"/>
    <x v="404"/>
    <s v=""/>
    <x v="1"/>
    <s v="Exc"/>
    <s v="M"/>
    <x v="1"/>
    <n v="8.25"/>
    <n v="49.5"/>
    <x v="1"/>
    <x v="0"/>
    <x v="1"/>
  </r>
  <r>
    <s v="WKL-27981-758"/>
    <x v="177"/>
    <s v="73699-93557-FZ"/>
    <s v="A-M-2.5"/>
    <n v="2"/>
    <x v="405"/>
    <s v="fmiellbc@spiegel.de"/>
    <x v="0"/>
    <s v="Ara"/>
    <s v="M"/>
    <x v="2"/>
    <n v="25.874999999999996"/>
    <n v="51.749999999999993"/>
    <x v="2"/>
    <x v="0"/>
    <x v="0"/>
  </r>
  <r>
    <s v="VRT-39834-265"/>
    <x v="341"/>
    <s v="86686-37462-CK"/>
    <s v="L-L-1"/>
    <n v="3"/>
    <x v="406"/>
    <s v=""/>
    <x v="1"/>
    <s v="Lib"/>
    <s v="L"/>
    <x v="0"/>
    <n v="15.85"/>
    <n v="47.55"/>
    <x v="3"/>
    <x v="1"/>
    <x v="0"/>
  </r>
  <r>
    <s v="QTC-71005-730"/>
    <x v="342"/>
    <s v="14298-02150-KH"/>
    <s v="A-L-0.2"/>
    <n v="4"/>
    <x v="407"/>
    <s v=""/>
    <x v="0"/>
    <s v="Ara"/>
    <s v="L"/>
    <x v="3"/>
    <n v="3.8849999999999998"/>
    <n v="15.54"/>
    <x v="2"/>
    <x v="1"/>
    <x v="1"/>
  </r>
  <r>
    <s v="TNX-09857-717"/>
    <x v="343"/>
    <s v="48675-07824-HJ"/>
    <s v="L-M-1"/>
    <n v="6"/>
    <x v="408"/>
    <s v=""/>
    <x v="0"/>
    <s v="Lib"/>
    <s v="M"/>
    <x v="0"/>
    <n v="14.55"/>
    <n v="87.300000000000011"/>
    <x v="3"/>
    <x v="0"/>
    <x v="0"/>
  </r>
  <r>
    <s v="JZV-43874-185"/>
    <x v="344"/>
    <s v="18551-80943-YQ"/>
    <s v="A-M-1"/>
    <n v="5"/>
    <x v="409"/>
    <s v=""/>
    <x v="0"/>
    <s v="Ara"/>
    <s v="M"/>
    <x v="0"/>
    <n v="11.25"/>
    <n v="56.25"/>
    <x v="2"/>
    <x v="0"/>
    <x v="0"/>
  </r>
  <r>
    <s v="ICF-17486-106"/>
    <x v="47"/>
    <s v="19196-09748-DB"/>
    <s v="L-L-2.5"/>
    <n v="1"/>
    <x v="410"/>
    <s v="wspringallbh@jugem.jp"/>
    <x v="0"/>
    <s v="Lib"/>
    <s v="L"/>
    <x v="2"/>
    <n v="36.454999999999998"/>
    <n v="36.454999999999998"/>
    <x v="3"/>
    <x v="1"/>
    <x v="0"/>
  </r>
  <r>
    <s v="BMK-49520-383"/>
    <x v="345"/>
    <s v="72233-08665-IP"/>
    <s v="R-L-0.2"/>
    <n v="3"/>
    <x v="411"/>
    <s v=""/>
    <x v="0"/>
    <s v="Rob"/>
    <s v="L"/>
    <x v="3"/>
    <n v="3.5849999999999995"/>
    <n v="10.754999999999999"/>
    <x v="0"/>
    <x v="1"/>
    <x v="0"/>
  </r>
  <r>
    <s v="HTS-15020-632"/>
    <x v="169"/>
    <s v="53817-13148-RK"/>
    <s v="R-M-0.2"/>
    <n v="3"/>
    <x v="412"/>
    <s v="ghawkyensbj@census.gov"/>
    <x v="0"/>
    <s v="Rob"/>
    <s v="M"/>
    <x v="3"/>
    <n v="2.9849999999999999"/>
    <n v="8.9550000000000001"/>
    <x v="0"/>
    <x v="0"/>
    <x v="1"/>
  </r>
  <r>
    <s v="YLE-18247-749"/>
    <x v="346"/>
    <s v="92227-49331-QR"/>
    <s v="A-L-0.5"/>
    <n v="3"/>
    <x v="413"/>
    <s v=""/>
    <x v="0"/>
    <s v="Ara"/>
    <s v="L"/>
    <x v="1"/>
    <n v="7.77"/>
    <n v="23.31"/>
    <x v="2"/>
    <x v="1"/>
    <x v="0"/>
  </r>
  <r>
    <s v="KJJ-12573-591"/>
    <x v="347"/>
    <s v="12997-41076-FQ"/>
    <s v="A-L-2.5"/>
    <n v="1"/>
    <x v="414"/>
    <s v=""/>
    <x v="0"/>
    <s v="Ara"/>
    <s v="L"/>
    <x v="2"/>
    <n v="29.784999999999997"/>
    <n v="29.784999999999997"/>
    <x v="2"/>
    <x v="1"/>
    <x v="0"/>
  </r>
  <r>
    <s v="RGU-43561-950"/>
    <x v="348"/>
    <s v="44220-00348-MB"/>
    <s v="A-L-2.5"/>
    <n v="5"/>
    <x v="415"/>
    <s v="bmcgilvrabm@so-net.ne.jp"/>
    <x v="0"/>
    <s v="Ara"/>
    <s v="L"/>
    <x v="2"/>
    <n v="29.784999999999997"/>
    <n v="148.92499999999998"/>
    <x v="2"/>
    <x v="1"/>
    <x v="0"/>
  </r>
  <r>
    <s v="JSN-73975-443"/>
    <x v="349"/>
    <s v="93047-98331-DD"/>
    <s v="L-M-0.5"/>
    <n v="1"/>
    <x v="416"/>
    <s v="adanzeybn@github.com"/>
    <x v="0"/>
    <s v="Lib"/>
    <s v="M"/>
    <x v="1"/>
    <n v="8.73"/>
    <n v="8.73"/>
    <x v="3"/>
    <x v="0"/>
    <x v="0"/>
  </r>
  <r>
    <s v="WNR-71736-993"/>
    <x v="350"/>
    <s v="16880-78077-FB"/>
    <s v="L-D-0.5"/>
    <n v="4"/>
    <x v="393"/>
    <s v="tfarraac@behance.net"/>
    <x v="0"/>
    <s v="Lib"/>
    <s v="D"/>
    <x v="1"/>
    <n v="7.77"/>
    <n v="31.08"/>
    <x v="3"/>
    <x v="2"/>
    <x v="1"/>
  </r>
  <r>
    <s v="WNR-71736-993"/>
    <x v="350"/>
    <s v="16880-78077-FB"/>
    <s v="A-D-2.5"/>
    <n v="6"/>
    <x v="417"/>
    <s v="tfarraac@behance.net"/>
    <x v="0"/>
    <s v="Ara"/>
    <s v="D"/>
    <x v="2"/>
    <n v="22.884999999999998"/>
    <n v="137.31"/>
    <x v="2"/>
    <x v="2"/>
    <x v="1"/>
  </r>
  <r>
    <s v="HNI-91338-546"/>
    <x v="54"/>
    <s v="67285-75317-XI"/>
    <s v="A-D-0.5"/>
    <n v="5"/>
    <x v="418"/>
    <s v=""/>
    <x v="0"/>
    <s v="Ara"/>
    <s v="D"/>
    <x v="1"/>
    <n v="5.97"/>
    <n v="29.849999999999998"/>
    <x v="2"/>
    <x v="2"/>
    <x v="1"/>
  </r>
  <r>
    <s v="CYH-53243-218"/>
    <x v="237"/>
    <s v="88167-57964-PH"/>
    <s v="R-M-0.5"/>
    <n v="3"/>
    <x v="419"/>
    <s v=""/>
    <x v="0"/>
    <s v="Rob"/>
    <s v="M"/>
    <x v="1"/>
    <n v="5.97"/>
    <n v="17.91"/>
    <x v="0"/>
    <x v="0"/>
    <x v="1"/>
  </r>
  <r>
    <s v="SVD-75407-177"/>
    <x v="351"/>
    <s v="16106-36039-QS"/>
    <s v="E-L-0.5"/>
    <n v="3"/>
    <x v="420"/>
    <s v="ydombrellbs@dedecms.com"/>
    <x v="0"/>
    <s v="Exc"/>
    <s v="L"/>
    <x v="1"/>
    <n v="8.91"/>
    <n v="26.73"/>
    <x v="1"/>
    <x v="1"/>
    <x v="0"/>
  </r>
  <r>
    <s v="NVN-66443-451"/>
    <x v="352"/>
    <s v="98921-82417-GN"/>
    <s v="R-D-1"/>
    <n v="2"/>
    <x v="421"/>
    <s v="adarthbt@t.co"/>
    <x v="0"/>
    <s v="Rob"/>
    <s v="D"/>
    <x v="0"/>
    <n v="8.9499999999999993"/>
    <n v="17.899999999999999"/>
    <x v="0"/>
    <x v="2"/>
    <x v="1"/>
  </r>
  <r>
    <s v="JUA-13580-095"/>
    <x v="102"/>
    <s v="55265-75151-AK"/>
    <s v="R-L-0.2"/>
    <n v="4"/>
    <x v="422"/>
    <s v="mdarrigoebu@hud.gov"/>
    <x v="1"/>
    <s v="Rob"/>
    <s v="L"/>
    <x v="3"/>
    <n v="3.5849999999999995"/>
    <n v="14.339999999999998"/>
    <x v="0"/>
    <x v="1"/>
    <x v="0"/>
  </r>
  <r>
    <s v="ACY-56225-839"/>
    <x v="353"/>
    <s v="47386-50743-FG"/>
    <s v="A-M-2.5"/>
    <n v="3"/>
    <x v="423"/>
    <s v=""/>
    <x v="0"/>
    <s v="Ara"/>
    <s v="M"/>
    <x v="2"/>
    <n v="25.874999999999996"/>
    <n v="77.624999999999986"/>
    <x v="2"/>
    <x v="0"/>
    <x v="0"/>
  </r>
  <r>
    <s v="QBB-07903-622"/>
    <x v="354"/>
    <s v="32622-54551-UC"/>
    <s v="R-L-1"/>
    <n v="5"/>
    <x v="424"/>
    <s v="mackrillbw@bandcamp.com"/>
    <x v="0"/>
    <s v="Rob"/>
    <s v="L"/>
    <x v="0"/>
    <n v="11.95"/>
    <n v="59.75"/>
    <x v="0"/>
    <x v="1"/>
    <x v="1"/>
  </r>
  <r>
    <s v="JLJ-81802-619"/>
    <x v="135"/>
    <s v="16880-78077-FB"/>
    <s v="A-L-1"/>
    <n v="6"/>
    <x v="425"/>
    <s v="tfarraac@behance.net"/>
    <x v="0"/>
    <s v="Ara"/>
    <s v="L"/>
    <x v="0"/>
    <n v="12.95"/>
    <n v="77.699999999999989"/>
    <x v="2"/>
    <x v="1"/>
    <x v="1"/>
  </r>
  <r>
    <s v="HFT-77191-168"/>
    <x v="343"/>
    <s v="48419-02347-XP"/>
    <s v="R-D-0.2"/>
    <n v="2"/>
    <x v="426"/>
    <s v="mkippenby@dion.ne.jp"/>
    <x v="0"/>
    <s v="Rob"/>
    <s v="D"/>
    <x v="3"/>
    <n v="2.6849999999999996"/>
    <n v="5.3699999999999992"/>
    <x v="0"/>
    <x v="2"/>
    <x v="0"/>
  </r>
  <r>
    <s v="SZR-35951-530"/>
    <x v="89"/>
    <s v="14121-20527-OJ"/>
    <s v="E-D-2.5"/>
    <n v="3"/>
    <x v="427"/>
    <s v="wransonbz@ted.com"/>
    <x v="1"/>
    <s v="Exc"/>
    <s v="D"/>
    <x v="2"/>
    <n v="27.945"/>
    <n v="83.835000000000008"/>
    <x v="1"/>
    <x v="2"/>
    <x v="0"/>
  </r>
  <r>
    <s v="IKL-95976-565"/>
    <x v="355"/>
    <s v="53486-73919-BQ"/>
    <s v="A-M-1"/>
    <n v="2"/>
    <x v="428"/>
    <s v=""/>
    <x v="0"/>
    <s v="Ara"/>
    <s v="M"/>
    <x v="0"/>
    <n v="11.25"/>
    <n v="22.5"/>
    <x v="2"/>
    <x v="0"/>
    <x v="1"/>
  </r>
  <r>
    <s v="XEY-48929-474"/>
    <x v="204"/>
    <s v="21889-94615-WT"/>
    <s v="L-M-2.5"/>
    <n v="6"/>
    <x v="429"/>
    <s v="lrignoldc1@miibeian.gov.cn"/>
    <x v="0"/>
    <s v="Lib"/>
    <s v="M"/>
    <x v="2"/>
    <n v="33.464999999999996"/>
    <n v="200.78999999999996"/>
    <x v="3"/>
    <x v="0"/>
    <x v="0"/>
  </r>
  <r>
    <s v="SQT-07286-736"/>
    <x v="356"/>
    <s v="87726-16941-QW"/>
    <s v="A-M-1"/>
    <n v="6"/>
    <x v="430"/>
    <s v=""/>
    <x v="0"/>
    <s v="Ara"/>
    <s v="M"/>
    <x v="0"/>
    <n v="11.25"/>
    <n v="67.5"/>
    <x v="2"/>
    <x v="0"/>
    <x v="1"/>
  </r>
  <r>
    <s v="QDU-45390-361"/>
    <x v="357"/>
    <s v="03677-09134-BC"/>
    <s v="E-M-0.5"/>
    <n v="1"/>
    <x v="431"/>
    <s v="crowthornc3@msn.com"/>
    <x v="0"/>
    <s v="Exc"/>
    <s v="M"/>
    <x v="1"/>
    <n v="8.25"/>
    <n v="8.25"/>
    <x v="1"/>
    <x v="0"/>
    <x v="1"/>
  </r>
  <r>
    <s v="RUJ-30649-712"/>
    <x v="300"/>
    <s v="93224-71517-WV"/>
    <s v="L-L-0.2"/>
    <n v="2"/>
    <x v="432"/>
    <s v="orylandc4@deviantart.com"/>
    <x v="0"/>
    <s v="Lib"/>
    <s v="L"/>
    <x v="3"/>
    <n v="4.7549999999999999"/>
    <n v="9.51"/>
    <x v="3"/>
    <x v="1"/>
    <x v="0"/>
  </r>
  <r>
    <s v="WSV-49732-075"/>
    <x v="358"/>
    <s v="76263-95145-GJ"/>
    <s v="L-D-2.5"/>
    <n v="1"/>
    <x v="433"/>
    <s v=""/>
    <x v="0"/>
    <s v="Lib"/>
    <s v="D"/>
    <x v="2"/>
    <n v="29.784999999999997"/>
    <n v="29.784999999999997"/>
    <x v="3"/>
    <x v="2"/>
    <x v="1"/>
  </r>
  <r>
    <s v="VJF-46305-323"/>
    <x v="161"/>
    <s v="68555-89840-GZ"/>
    <s v="L-D-0.5"/>
    <n v="2"/>
    <x v="434"/>
    <s v="msesonck@census.gov"/>
    <x v="0"/>
    <s v="Lib"/>
    <s v="D"/>
    <x v="1"/>
    <n v="7.77"/>
    <n v="15.54"/>
    <x v="3"/>
    <x v="2"/>
    <x v="1"/>
  </r>
  <r>
    <s v="CXD-74176-600"/>
    <x v="129"/>
    <s v="70624-19112-AO"/>
    <s v="E-L-0.5"/>
    <n v="4"/>
    <x v="435"/>
    <s v="craglessc7@webmd.com"/>
    <x v="1"/>
    <s v="Exc"/>
    <s v="L"/>
    <x v="1"/>
    <n v="8.91"/>
    <n v="35.64"/>
    <x v="1"/>
    <x v="1"/>
    <x v="1"/>
  </r>
  <r>
    <s v="ADX-50674-975"/>
    <x v="359"/>
    <s v="58916-61837-QH"/>
    <s v="A-M-2.5"/>
    <n v="4"/>
    <x v="436"/>
    <s v="fhollowsc8@blogtalkradio.com"/>
    <x v="0"/>
    <s v="Ara"/>
    <s v="M"/>
    <x v="2"/>
    <n v="25.874999999999996"/>
    <n v="103.49999999999999"/>
    <x v="2"/>
    <x v="0"/>
    <x v="0"/>
  </r>
  <r>
    <s v="RRP-51647-420"/>
    <x v="360"/>
    <s v="89292-52335-YZ"/>
    <s v="E-D-1"/>
    <n v="3"/>
    <x v="437"/>
    <s v="llathleiffc9@nationalgeographic.com"/>
    <x v="1"/>
    <s v="Exc"/>
    <s v="D"/>
    <x v="0"/>
    <n v="12.15"/>
    <n v="36.450000000000003"/>
    <x v="1"/>
    <x v="2"/>
    <x v="0"/>
  </r>
  <r>
    <s v="PKJ-99134-523"/>
    <x v="361"/>
    <s v="77284-34297-YY"/>
    <s v="R-L-0.5"/>
    <n v="5"/>
    <x v="438"/>
    <s v="kheadsca@jalbum.net"/>
    <x v="0"/>
    <s v="Rob"/>
    <s v="L"/>
    <x v="1"/>
    <n v="7.169999999999999"/>
    <n v="35.849999999999994"/>
    <x v="0"/>
    <x v="1"/>
    <x v="1"/>
  </r>
  <r>
    <s v="FZQ-29439-457"/>
    <x v="362"/>
    <s v="50449-80974-BZ"/>
    <s v="E-L-0.2"/>
    <n v="5"/>
    <x v="439"/>
    <s v="tbownecb@unicef.org"/>
    <x v="1"/>
    <s v="Exc"/>
    <s v="L"/>
    <x v="3"/>
    <n v="4.4550000000000001"/>
    <n v="22.274999999999999"/>
    <x v="1"/>
    <x v="1"/>
    <x v="0"/>
  </r>
  <r>
    <s v="USN-68115-161"/>
    <x v="363"/>
    <s v="08120-16183-AW"/>
    <s v="E-M-0.2"/>
    <n v="6"/>
    <x v="440"/>
    <s v="rjacquemardcc@acquirethisname.com"/>
    <x v="1"/>
    <s v="Exc"/>
    <s v="M"/>
    <x v="3"/>
    <n v="4.125"/>
    <n v="24.75"/>
    <x v="1"/>
    <x v="0"/>
    <x v="1"/>
  </r>
  <r>
    <s v="IXU-20263-532"/>
    <x v="364"/>
    <s v="68044-89277-ML"/>
    <s v="L-M-2.5"/>
    <n v="2"/>
    <x v="434"/>
    <s v="kwarmancd@printfriendly.com"/>
    <x v="1"/>
    <s v="Lib"/>
    <s v="M"/>
    <x v="2"/>
    <n v="33.464999999999996"/>
    <n v="66.929999999999993"/>
    <x v="3"/>
    <x v="0"/>
    <x v="0"/>
  </r>
  <r>
    <s v="CBT-15092-420"/>
    <x v="85"/>
    <s v="71364-35210-HS"/>
    <s v="L-M-0.5"/>
    <n v="1"/>
    <x v="441"/>
    <s v="wcholomince@about.com"/>
    <x v="2"/>
    <s v="Lib"/>
    <s v="M"/>
    <x v="1"/>
    <n v="8.73"/>
    <n v="8.73"/>
    <x v="3"/>
    <x v="0"/>
    <x v="0"/>
  </r>
  <r>
    <s v="PKQ-46841-696"/>
    <x v="365"/>
    <s v="37177-68797-ON"/>
    <s v="R-M-0.5"/>
    <n v="3"/>
    <x v="442"/>
    <s v="abraidmancf@census.gov"/>
    <x v="0"/>
    <s v="Rob"/>
    <s v="M"/>
    <x v="1"/>
    <n v="5.97"/>
    <n v="17.91"/>
    <x v="0"/>
    <x v="0"/>
    <x v="1"/>
  </r>
  <r>
    <s v="XDU-05471-219"/>
    <x v="366"/>
    <s v="60308-06944-GS"/>
    <s v="R-L-0.5"/>
    <n v="1"/>
    <x v="443"/>
    <s v="pdurbancg@symantec.com"/>
    <x v="1"/>
    <s v="Rob"/>
    <s v="L"/>
    <x v="1"/>
    <n v="7.169999999999999"/>
    <n v="7.169999999999999"/>
    <x v="0"/>
    <x v="1"/>
    <x v="1"/>
  </r>
  <r>
    <s v="NID-20149-329"/>
    <x v="367"/>
    <s v="49888-39458-PF"/>
    <s v="R-D-0.2"/>
    <n v="2"/>
    <x v="444"/>
    <s v="aharroldch@miibeian.gov.cn"/>
    <x v="0"/>
    <s v="Rob"/>
    <s v="D"/>
    <x v="3"/>
    <n v="2.6849999999999996"/>
    <n v="5.3699999999999992"/>
    <x v="0"/>
    <x v="2"/>
    <x v="1"/>
  </r>
  <r>
    <s v="SVU-27222-213"/>
    <x v="142"/>
    <s v="60748-46813-DZ"/>
    <s v="L-L-0.2"/>
    <n v="5"/>
    <x v="445"/>
    <s v="spamphilonci@mlb.com"/>
    <x v="1"/>
    <s v="Lib"/>
    <s v="L"/>
    <x v="3"/>
    <n v="4.7549999999999999"/>
    <n v="23.774999999999999"/>
    <x v="3"/>
    <x v="1"/>
    <x v="1"/>
  </r>
  <r>
    <s v="RWI-84131-848"/>
    <x v="368"/>
    <s v="16385-11286-NX"/>
    <s v="R-D-2.5"/>
    <n v="2"/>
    <x v="446"/>
    <s v="mspurdencj@exblog.jp"/>
    <x v="0"/>
    <s v="Rob"/>
    <s v="D"/>
    <x v="2"/>
    <n v="20.584999999999997"/>
    <n v="41.169999999999995"/>
    <x v="0"/>
    <x v="2"/>
    <x v="0"/>
  </r>
  <r>
    <s v="GUU-40666-525"/>
    <x v="31"/>
    <s v="68555-89840-GZ"/>
    <s v="A-L-0.2"/>
    <n v="3"/>
    <x v="447"/>
    <s v="msesonck@census.gov"/>
    <x v="0"/>
    <s v="Ara"/>
    <s v="L"/>
    <x v="3"/>
    <n v="3.8849999999999998"/>
    <n v="11.654999999999999"/>
    <x v="2"/>
    <x v="1"/>
    <x v="1"/>
  </r>
  <r>
    <s v="SCN-51395-066"/>
    <x v="369"/>
    <s v="72164-90254-EJ"/>
    <s v="L-L-0.5"/>
    <n v="4"/>
    <x v="448"/>
    <s v="npirronecl@weibo.com"/>
    <x v="0"/>
    <s v="Lib"/>
    <s v="L"/>
    <x v="1"/>
    <n v="9.51"/>
    <n v="38.04"/>
    <x v="3"/>
    <x v="1"/>
    <x v="1"/>
  </r>
  <r>
    <s v="ULA-24644-321"/>
    <x v="370"/>
    <s v="67010-92988-CT"/>
    <s v="R-D-2.5"/>
    <n v="4"/>
    <x v="449"/>
    <s v="rcawleycm@yellowbook.com"/>
    <x v="1"/>
    <s v="Rob"/>
    <s v="D"/>
    <x v="2"/>
    <n v="20.584999999999997"/>
    <n v="82.339999999999989"/>
    <x v="0"/>
    <x v="2"/>
    <x v="0"/>
  </r>
  <r>
    <s v="EOL-92666-762"/>
    <x v="371"/>
    <s v="15776-91507-GT"/>
    <s v="L-L-0.2"/>
    <n v="2"/>
    <x v="450"/>
    <s v="sbarribalcn@microsoft.com"/>
    <x v="1"/>
    <s v="Lib"/>
    <s v="L"/>
    <x v="3"/>
    <n v="4.7549999999999999"/>
    <n v="9.51"/>
    <x v="3"/>
    <x v="1"/>
    <x v="0"/>
  </r>
  <r>
    <s v="AJV-18231-334"/>
    <x v="372"/>
    <s v="23473-41001-CD"/>
    <s v="R-D-2.5"/>
    <n v="2"/>
    <x v="451"/>
    <s v="aadamidesco@bizjournals.com"/>
    <x v="2"/>
    <s v="Rob"/>
    <s v="D"/>
    <x v="2"/>
    <n v="20.584999999999997"/>
    <n v="41.169999999999995"/>
    <x v="0"/>
    <x v="2"/>
    <x v="1"/>
  </r>
  <r>
    <s v="ZQI-47236-301"/>
    <x v="373"/>
    <s v="23446-47798-ID"/>
    <s v="L-L-0.5"/>
    <n v="5"/>
    <x v="452"/>
    <s v="cthowescp@craigslist.org"/>
    <x v="0"/>
    <s v="Lib"/>
    <s v="L"/>
    <x v="1"/>
    <n v="9.51"/>
    <n v="47.55"/>
    <x v="3"/>
    <x v="1"/>
    <x v="1"/>
  </r>
  <r>
    <s v="ZCR-15721-658"/>
    <x v="374"/>
    <s v="28327-84469-ND"/>
    <s v="A-M-1"/>
    <n v="4"/>
    <x v="453"/>
    <s v="rwillowaycq@admin.ch"/>
    <x v="0"/>
    <s v="Ara"/>
    <s v="M"/>
    <x v="0"/>
    <n v="11.25"/>
    <n v="45"/>
    <x v="2"/>
    <x v="0"/>
    <x v="1"/>
  </r>
  <r>
    <s v="QEW-47945-682"/>
    <x v="319"/>
    <s v="42466-87067-DT"/>
    <s v="L-L-0.2"/>
    <n v="5"/>
    <x v="454"/>
    <s v="aelwincr@privacy.gov.au"/>
    <x v="0"/>
    <s v="Lib"/>
    <s v="L"/>
    <x v="3"/>
    <n v="4.7549999999999999"/>
    <n v="23.774999999999999"/>
    <x v="3"/>
    <x v="1"/>
    <x v="1"/>
  </r>
  <r>
    <s v="PSY-45485-542"/>
    <x v="375"/>
    <s v="62246-99443-HF"/>
    <s v="R-D-0.5"/>
    <n v="3"/>
    <x v="455"/>
    <s v="abilbrookcs@booking.com"/>
    <x v="1"/>
    <s v="Rob"/>
    <s v="D"/>
    <x v="1"/>
    <n v="5.3699999999999992"/>
    <n v="16.11"/>
    <x v="0"/>
    <x v="2"/>
    <x v="0"/>
  </r>
  <r>
    <s v="BAQ-74241-156"/>
    <x v="376"/>
    <s v="99869-55718-UU"/>
    <s v="R-D-0.2"/>
    <n v="4"/>
    <x v="456"/>
    <s v="rmckallct@sakura.ne.jp"/>
    <x v="2"/>
    <s v="Rob"/>
    <s v="D"/>
    <x v="3"/>
    <n v="2.6849999999999996"/>
    <n v="10.739999999999998"/>
    <x v="0"/>
    <x v="2"/>
    <x v="0"/>
  </r>
  <r>
    <s v="BVU-77367-451"/>
    <x v="377"/>
    <s v="77421-46059-RY"/>
    <s v="A-D-1"/>
    <n v="5"/>
    <x v="457"/>
    <s v="bdailecu@vistaprint.com"/>
    <x v="0"/>
    <s v="Ara"/>
    <s v="D"/>
    <x v="0"/>
    <n v="9.9499999999999993"/>
    <n v="49.75"/>
    <x v="2"/>
    <x v="2"/>
    <x v="0"/>
  </r>
  <r>
    <s v="TJE-91516-344"/>
    <x v="378"/>
    <s v="49894-06550-OQ"/>
    <s v="E-M-1"/>
    <n v="2"/>
    <x v="458"/>
    <s v="atrehernecv@state.tx.us"/>
    <x v="1"/>
    <s v="Exc"/>
    <s v="M"/>
    <x v="0"/>
    <n v="13.75"/>
    <n v="27.5"/>
    <x v="1"/>
    <x v="0"/>
    <x v="1"/>
  </r>
  <r>
    <s v="LIS-96202-702"/>
    <x v="277"/>
    <s v="72028-63343-SU"/>
    <s v="L-D-2.5"/>
    <n v="4"/>
    <x v="459"/>
    <s v="abrentnallcw@biglobe.ne.jp"/>
    <x v="2"/>
    <s v="Lib"/>
    <s v="D"/>
    <x v="2"/>
    <n v="29.784999999999997"/>
    <n v="119.13999999999999"/>
    <x v="3"/>
    <x v="2"/>
    <x v="1"/>
  </r>
  <r>
    <s v="VIO-27668-766"/>
    <x v="379"/>
    <s v="10074-20104-NN"/>
    <s v="R-D-2.5"/>
    <n v="1"/>
    <x v="460"/>
    <s v="ddrinkallcx@psu.edu"/>
    <x v="0"/>
    <s v="Rob"/>
    <s v="D"/>
    <x v="2"/>
    <n v="20.584999999999997"/>
    <n v="20.584999999999997"/>
    <x v="0"/>
    <x v="2"/>
    <x v="0"/>
  </r>
  <r>
    <s v="ZVG-20473-043"/>
    <x v="86"/>
    <s v="71769-10219-IM"/>
    <s v="A-D-0.2"/>
    <n v="3"/>
    <x v="461"/>
    <s v="dkornelcy@cyberchimps.com"/>
    <x v="0"/>
    <s v="Ara"/>
    <s v="D"/>
    <x v="3"/>
    <n v="2.9849999999999999"/>
    <n v="8.9550000000000001"/>
    <x v="2"/>
    <x v="2"/>
    <x v="0"/>
  </r>
  <r>
    <s v="KGZ-56395-231"/>
    <x v="380"/>
    <s v="22221-71106-JD"/>
    <s v="A-D-0.5"/>
    <n v="1"/>
    <x v="462"/>
    <s v="rlequeuxcz@newyorker.com"/>
    <x v="0"/>
    <s v="Ara"/>
    <s v="D"/>
    <x v="1"/>
    <n v="5.97"/>
    <n v="5.97"/>
    <x v="2"/>
    <x v="2"/>
    <x v="1"/>
  </r>
  <r>
    <s v="CUU-92244-729"/>
    <x v="381"/>
    <s v="99735-44927-OL"/>
    <s v="E-M-1"/>
    <n v="3"/>
    <x v="463"/>
    <s v="jmccaulld0@parallels.com"/>
    <x v="0"/>
    <s v="Exc"/>
    <s v="M"/>
    <x v="0"/>
    <n v="13.75"/>
    <n v="41.25"/>
    <x v="1"/>
    <x v="0"/>
    <x v="0"/>
  </r>
  <r>
    <s v="EHE-94714-312"/>
    <x v="382"/>
    <s v="27132-68907-RC"/>
    <s v="E-L-0.2"/>
    <n v="5"/>
    <x v="464"/>
    <s v="abrashda@plala.or.jp"/>
    <x v="0"/>
    <s v="Exc"/>
    <s v="L"/>
    <x v="3"/>
    <n v="4.4550000000000001"/>
    <n v="22.274999999999999"/>
    <x v="1"/>
    <x v="1"/>
    <x v="0"/>
  </r>
  <r>
    <s v="RTL-16205-161"/>
    <x v="11"/>
    <s v="90440-62727-HI"/>
    <s v="A-M-0.5"/>
    <n v="1"/>
    <x v="465"/>
    <s v="ahutchinsond2@imgur.com"/>
    <x v="0"/>
    <s v="Ara"/>
    <s v="M"/>
    <x v="1"/>
    <n v="6.75"/>
    <n v="6.75"/>
    <x v="2"/>
    <x v="0"/>
    <x v="0"/>
  </r>
  <r>
    <s v="GTS-22482-014"/>
    <x v="167"/>
    <s v="36769-16558-SX"/>
    <s v="L-M-2.5"/>
    <n v="4"/>
    <x v="466"/>
    <s v=""/>
    <x v="0"/>
    <s v="Lib"/>
    <s v="M"/>
    <x v="2"/>
    <n v="33.464999999999996"/>
    <n v="133.85999999999999"/>
    <x v="3"/>
    <x v="0"/>
    <x v="0"/>
  </r>
  <r>
    <s v="DYG-25473-881"/>
    <x v="383"/>
    <s v="10138-31681-SD"/>
    <s v="A-D-0.2"/>
    <n v="2"/>
    <x v="467"/>
    <s v="rdriversd4@hexun.com"/>
    <x v="0"/>
    <s v="Ara"/>
    <s v="D"/>
    <x v="3"/>
    <n v="2.9849999999999999"/>
    <n v="5.97"/>
    <x v="2"/>
    <x v="2"/>
    <x v="1"/>
  </r>
  <r>
    <s v="HTR-21838-286"/>
    <x v="18"/>
    <s v="24669-76297-SF"/>
    <s v="A-L-1"/>
    <n v="2"/>
    <x v="468"/>
    <s v="hzeald5@google.de"/>
    <x v="0"/>
    <s v="Ara"/>
    <s v="L"/>
    <x v="0"/>
    <n v="12.95"/>
    <n v="25.9"/>
    <x v="2"/>
    <x v="1"/>
    <x v="1"/>
  </r>
  <r>
    <s v="KYG-28296-920"/>
    <x v="84"/>
    <s v="78050-20355-DI"/>
    <s v="E-M-2.5"/>
    <n v="1"/>
    <x v="469"/>
    <s v="gsmallcombed6@ucla.edu"/>
    <x v="1"/>
    <s v="Exc"/>
    <s v="M"/>
    <x v="2"/>
    <n v="31.624999999999996"/>
    <n v="31.624999999999996"/>
    <x v="1"/>
    <x v="0"/>
    <x v="0"/>
  </r>
  <r>
    <s v="NNB-20459-430"/>
    <x v="384"/>
    <s v="79825-17822-UH"/>
    <s v="L-M-0.2"/>
    <n v="2"/>
    <x v="470"/>
    <s v="ddibleyd7@feedburner.com"/>
    <x v="0"/>
    <s v="Lib"/>
    <s v="M"/>
    <x v="3"/>
    <n v="4.3650000000000002"/>
    <n v="8.73"/>
    <x v="3"/>
    <x v="0"/>
    <x v="1"/>
  </r>
  <r>
    <s v="FEK-14025-351"/>
    <x v="385"/>
    <s v="03990-21586-MQ"/>
    <s v="E-L-0.2"/>
    <n v="6"/>
    <x v="471"/>
    <s v="gdimitrioud8@chronoengine.com"/>
    <x v="0"/>
    <s v="Exc"/>
    <s v="L"/>
    <x v="3"/>
    <n v="4.4550000000000001"/>
    <n v="26.73"/>
    <x v="1"/>
    <x v="1"/>
    <x v="0"/>
  </r>
  <r>
    <s v="AWH-16980-469"/>
    <x v="386"/>
    <s v="27493-46921-TZ"/>
    <s v="L-M-0.2"/>
    <n v="6"/>
    <x v="472"/>
    <s v="fflanagand9@woothemes.com"/>
    <x v="0"/>
    <s v="Lib"/>
    <s v="M"/>
    <x v="3"/>
    <n v="4.3650000000000002"/>
    <n v="26.19"/>
    <x v="3"/>
    <x v="0"/>
    <x v="1"/>
  </r>
  <r>
    <s v="ZPW-31329-741"/>
    <x v="387"/>
    <s v="27132-68907-RC"/>
    <s v="R-D-1"/>
    <n v="6"/>
    <x v="473"/>
    <s v="abrashda@plala.or.jp"/>
    <x v="0"/>
    <s v="Rob"/>
    <s v="D"/>
    <x v="0"/>
    <n v="8.9499999999999993"/>
    <n v="53.699999999999996"/>
    <x v="0"/>
    <x v="2"/>
    <x v="0"/>
  </r>
  <r>
    <s v="ZPW-31329-741"/>
    <x v="387"/>
    <s v="27132-68907-RC"/>
    <s v="E-M-2.5"/>
    <n v="4"/>
    <x v="474"/>
    <s v="abrashda@plala.or.jp"/>
    <x v="0"/>
    <s v="Exc"/>
    <s v="M"/>
    <x v="2"/>
    <n v="31.624999999999996"/>
    <n v="126.49999999999999"/>
    <x v="1"/>
    <x v="0"/>
    <x v="0"/>
  </r>
  <r>
    <s v="ZPW-31329-741"/>
    <x v="387"/>
    <s v="27132-68907-RC"/>
    <s v="E-M-0.2"/>
    <n v="1"/>
    <x v="475"/>
    <s v="abrashda@plala.or.jp"/>
    <x v="0"/>
    <s v="Exc"/>
    <s v="M"/>
    <x v="3"/>
    <n v="4.125"/>
    <n v="4.125"/>
    <x v="1"/>
    <x v="0"/>
    <x v="0"/>
  </r>
  <r>
    <s v="UBI-83843-396"/>
    <x v="388"/>
    <s v="58816-74064-TF"/>
    <s v="R-L-1"/>
    <n v="2"/>
    <x v="476"/>
    <s v="nizhakovdd@aol.com"/>
    <x v="2"/>
    <s v="Rob"/>
    <s v="L"/>
    <x v="0"/>
    <n v="11.95"/>
    <n v="23.9"/>
    <x v="0"/>
    <x v="1"/>
    <x v="1"/>
  </r>
  <r>
    <s v="VID-40587-569"/>
    <x v="389"/>
    <s v="09818-59895-EH"/>
    <s v="E-D-2.5"/>
    <n v="5"/>
    <x v="477"/>
    <s v="skeetsde@answers.com"/>
    <x v="0"/>
    <s v="Exc"/>
    <s v="D"/>
    <x v="2"/>
    <n v="27.945"/>
    <n v="139.72499999999999"/>
    <x v="1"/>
    <x v="2"/>
    <x v="0"/>
  </r>
  <r>
    <s v="KBB-52530-416"/>
    <x v="229"/>
    <s v="06488-46303-IZ"/>
    <s v="L-D-2.5"/>
    <n v="2"/>
    <x v="478"/>
    <s v=""/>
    <x v="0"/>
    <s v="Lib"/>
    <s v="D"/>
    <x v="2"/>
    <n v="29.784999999999997"/>
    <n v="59.569999999999993"/>
    <x v="3"/>
    <x v="2"/>
    <x v="0"/>
  </r>
  <r>
    <s v="ISJ-48676-420"/>
    <x v="390"/>
    <s v="93046-67561-AY"/>
    <s v="L-L-0.5"/>
    <n v="6"/>
    <x v="479"/>
    <s v="kcakedg@huffingtonpost.com"/>
    <x v="0"/>
    <s v="Lib"/>
    <s v="L"/>
    <x v="1"/>
    <n v="9.51"/>
    <n v="57.06"/>
    <x v="3"/>
    <x v="1"/>
    <x v="1"/>
  </r>
  <r>
    <s v="MIF-17920-768"/>
    <x v="391"/>
    <s v="68946-40750-LK"/>
    <s v="R-L-0.2"/>
    <n v="6"/>
    <x v="480"/>
    <s v="mhanseddh@instagram.com"/>
    <x v="1"/>
    <s v="Rob"/>
    <s v="L"/>
    <x v="3"/>
    <n v="3.5849999999999995"/>
    <n v="21.509999999999998"/>
    <x v="0"/>
    <x v="1"/>
    <x v="0"/>
  </r>
  <r>
    <s v="CPX-19312-088"/>
    <x v="117"/>
    <s v="38387-64959-WW"/>
    <s v="L-M-0.5"/>
    <n v="6"/>
    <x v="481"/>
    <s v="fkienleindi@trellian.com"/>
    <x v="1"/>
    <s v="Lib"/>
    <s v="M"/>
    <x v="1"/>
    <n v="8.73"/>
    <n v="52.38"/>
    <x v="3"/>
    <x v="0"/>
    <x v="0"/>
  </r>
  <r>
    <s v="RXI-67978-260"/>
    <x v="392"/>
    <s v="48418-60841-CC"/>
    <s v="E-D-1"/>
    <n v="6"/>
    <x v="482"/>
    <s v="kegglestonedj@sphinn.com"/>
    <x v="1"/>
    <s v="Exc"/>
    <s v="D"/>
    <x v="0"/>
    <n v="12.15"/>
    <n v="72.900000000000006"/>
    <x v="1"/>
    <x v="2"/>
    <x v="1"/>
  </r>
  <r>
    <s v="LKE-14821-285"/>
    <x v="393"/>
    <s v="13736-92418-JS"/>
    <s v="R-M-0.2"/>
    <n v="5"/>
    <x v="483"/>
    <s v="bsemkinsdk@unc.edu"/>
    <x v="1"/>
    <s v="Rob"/>
    <s v="M"/>
    <x v="3"/>
    <n v="2.9849999999999999"/>
    <n v="14.924999999999999"/>
    <x v="0"/>
    <x v="0"/>
    <x v="0"/>
  </r>
  <r>
    <s v="LRK-97117-150"/>
    <x v="394"/>
    <s v="33000-22405-LO"/>
    <s v="L-L-1"/>
    <n v="6"/>
    <x v="484"/>
    <s v="slorenzettidl@is.gd"/>
    <x v="0"/>
    <s v="Lib"/>
    <s v="L"/>
    <x v="0"/>
    <n v="15.85"/>
    <n v="95.1"/>
    <x v="3"/>
    <x v="1"/>
    <x v="1"/>
  </r>
  <r>
    <s v="IGK-51227-573"/>
    <x v="137"/>
    <s v="46959-60474-LT"/>
    <s v="L-D-0.5"/>
    <n v="2"/>
    <x v="485"/>
    <s v="bgiannazzidm@apple.com"/>
    <x v="0"/>
    <s v="Lib"/>
    <s v="D"/>
    <x v="1"/>
    <n v="7.77"/>
    <n v="15.54"/>
    <x v="3"/>
    <x v="2"/>
    <x v="1"/>
  </r>
  <r>
    <s v="ZAY-43009-775"/>
    <x v="395"/>
    <s v="73431-39823-UP"/>
    <s v="L-D-0.2"/>
    <n v="6"/>
    <x v="486"/>
    <s v=""/>
    <x v="0"/>
    <s v="Lib"/>
    <s v="D"/>
    <x v="3"/>
    <n v="3.8849999999999998"/>
    <n v="23.31"/>
    <x v="3"/>
    <x v="2"/>
    <x v="1"/>
  </r>
  <r>
    <s v="EMA-63190-618"/>
    <x v="396"/>
    <s v="90993-98984-JK"/>
    <s v="E-M-0.2"/>
    <n v="1"/>
    <x v="487"/>
    <s v="ulethbrigdo@hc360.com"/>
    <x v="0"/>
    <s v="Exc"/>
    <s v="M"/>
    <x v="3"/>
    <n v="4.125"/>
    <n v="4.125"/>
    <x v="1"/>
    <x v="0"/>
    <x v="0"/>
  </r>
  <r>
    <s v="FBI-35855-418"/>
    <x v="189"/>
    <s v="06552-04430-AG"/>
    <s v="R-M-0.5"/>
    <n v="6"/>
    <x v="488"/>
    <s v="sfarnishdp@dmoz.org"/>
    <x v="2"/>
    <s v="Rob"/>
    <s v="M"/>
    <x v="1"/>
    <n v="5.97"/>
    <n v="35.82"/>
    <x v="0"/>
    <x v="0"/>
    <x v="1"/>
  </r>
  <r>
    <s v="TXB-80533-417"/>
    <x v="8"/>
    <s v="54597-57004-QM"/>
    <s v="L-L-1"/>
    <n v="2"/>
    <x v="489"/>
    <s v="fjecockdq@unicef.org"/>
    <x v="0"/>
    <s v="Lib"/>
    <s v="L"/>
    <x v="0"/>
    <n v="15.85"/>
    <n v="31.7"/>
    <x v="3"/>
    <x v="1"/>
    <x v="1"/>
  </r>
  <r>
    <s v="MBM-00112-248"/>
    <x v="397"/>
    <s v="50238-24377-ZS"/>
    <s v="L-L-1"/>
    <n v="5"/>
    <x v="490"/>
    <s v=""/>
    <x v="0"/>
    <s v="Lib"/>
    <s v="L"/>
    <x v="0"/>
    <n v="15.85"/>
    <n v="79.25"/>
    <x v="3"/>
    <x v="1"/>
    <x v="0"/>
  </r>
  <r>
    <s v="EUO-69145-988"/>
    <x v="398"/>
    <s v="60370-41934-IF"/>
    <s v="E-D-0.2"/>
    <n v="3"/>
    <x v="491"/>
    <s v="hpallisterds@ning.com"/>
    <x v="0"/>
    <s v="Exc"/>
    <s v="D"/>
    <x v="3"/>
    <n v="3.645"/>
    <n v="10.935"/>
    <x v="1"/>
    <x v="2"/>
    <x v="1"/>
  </r>
  <r>
    <s v="GYA-80327-368"/>
    <x v="399"/>
    <s v="06899-54551-EH"/>
    <s v="A-D-1"/>
    <n v="4"/>
    <x v="492"/>
    <s v="cmershdt@drupal.org"/>
    <x v="1"/>
    <s v="Ara"/>
    <s v="D"/>
    <x v="0"/>
    <n v="9.9499999999999993"/>
    <n v="39.799999999999997"/>
    <x v="2"/>
    <x v="2"/>
    <x v="1"/>
  </r>
  <r>
    <s v="ALR-62963-723"/>
    <x v="400"/>
    <s v="80463-43913-WZ"/>
    <s v="R-D-0.2"/>
    <n v="3"/>
    <x v="493"/>
    <s v=""/>
    <x v="1"/>
    <s v="Rob"/>
    <s v="D"/>
    <x v="3"/>
    <n v="2.6849999999999996"/>
    <n v="8.0549999999999997"/>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1C8DBB-F988-4CF7-AD8C-8A8CB6EB35E7}" name="TotalSales" cacheId="7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1">
    <format dxfId="244">
      <pivotArea outline="0" collapsedLevelsAreSubtotals="1" fieldPosition="0"/>
    </format>
  </formats>
  <chartFormats count="8">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 chart="5" format="17" series="1">
      <pivotArea type="data" outline="0" fieldPosition="0">
        <references count="2">
          <reference field="4294967294" count="1" selected="0">
            <x v="0"/>
          </reference>
          <reference field="13" count="1" selected="0">
            <x v="0"/>
          </reference>
        </references>
      </pivotArea>
    </chartFormat>
    <chartFormat chart="5" format="18" series="1">
      <pivotArea type="data" outline="0" fieldPosition="0">
        <references count="2">
          <reference field="4294967294" count="1" selected="0">
            <x v="0"/>
          </reference>
          <reference field="13" count="1" selected="0">
            <x v="1"/>
          </reference>
        </references>
      </pivotArea>
    </chartFormat>
    <chartFormat chart="5" format="19" series="1">
      <pivotArea type="data" outline="0" fieldPosition="0">
        <references count="2">
          <reference field="4294967294" count="1" selected="0">
            <x v="0"/>
          </reference>
          <reference field="13" count="1" selected="0">
            <x v="2"/>
          </reference>
        </references>
      </pivotArea>
    </chartFormat>
    <chartFormat chart="5" format="20"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933F9B-D5A2-48B7-A778-139EADF4DBC6}" name="TotalSales" cacheId="7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formats count="1">
    <format dxfId="243">
      <pivotArea outline="0" collapsedLevelsAreSubtotals="1" fieldPosition="0"/>
    </format>
  </formats>
  <chartFormats count="6">
    <chartFormat chart="2" format="9"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7" count="1" selected="0">
            <x v="1"/>
          </reference>
        </references>
      </pivotArea>
    </chartFormat>
    <chartFormat chart="9" format="15">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70C9D0-C089-4282-A9A3-E59EFB45A221}" name="TotalSales" cacheId="7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9"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495">
        <item m="1" x="494"/>
        <item x="281"/>
        <item x="21"/>
        <item x="69"/>
        <item x="90"/>
        <item x="489"/>
        <item x="418"/>
        <item x="411"/>
        <item x="388"/>
        <item x="15"/>
        <item x="228"/>
        <item x="401"/>
        <item x="239"/>
        <item x="402"/>
        <item x="235"/>
        <item x="250"/>
        <item x="108"/>
        <item x="365"/>
        <item x="406"/>
        <item x="0"/>
        <item x="355"/>
        <item x="345"/>
        <item x="40"/>
        <item x="268"/>
        <item x="113"/>
        <item x="363"/>
        <item x="304"/>
        <item x="339"/>
        <item x="11"/>
        <item x="134"/>
        <item x="232"/>
        <item x="91"/>
        <item x="105"/>
        <item x="196"/>
        <item x="210"/>
        <item x="452"/>
        <item x="132"/>
        <item x="230"/>
        <item x="27"/>
        <item x="329"/>
        <item x="150"/>
        <item x="94"/>
        <item x="282"/>
        <item x="203"/>
        <item x="36"/>
        <item x="461"/>
        <item x="349"/>
        <item x="351"/>
        <item x="443"/>
        <item x="422"/>
        <item x="478"/>
        <item x="244"/>
        <item x="114"/>
        <item x="33"/>
        <item x="310"/>
        <item x="273"/>
        <item x="305"/>
        <item x="76"/>
        <item x="65"/>
        <item x="440"/>
        <item x="43"/>
        <item x="245"/>
        <item x="421"/>
        <item x="379"/>
        <item x="231"/>
        <item x="425"/>
        <item x="374"/>
        <item x="219"/>
        <item x="280"/>
        <item x="302"/>
        <item x="209"/>
        <item x="41"/>
        <item x="143"/>
        <item x="398"/>
        <item x="255"/>
        <item x="314"/>
        <item x="118"/>
        <item x="57"/>
        <item x="317"/>
        <item x="147"/>
        <item x="172"/>
        <item x="492"/>
        <item x="426"/>
        <item x="334"/>
        <item x="324"/>
        <item x="256"/>
        <item x="457"/>
        <item x="456"/>
        <item x="437"/>
        <item x="220"/>
        <item x="181"/>
        <item x="2"/>
        <item x="140"/>
        <item x="171"/>
        <item x="12"/>
        <item x="258"/>
        <item x="277"/>
        <item x="82"/>
        <item x="283"/>
        <item x="488"/>
        <item x="432"/>
        <item x="477"/>
        <item x="129"/>
        <item x="121"/>
        <item x="116"/>
        <item x="104"/>
        <item x="436"/>
        <item x="185"/>
        <item x="409"/>
        <item x="30"/>
        <item x="472"/>
        <item x="336"/>
        <item x="154"/>
        <item x="106"/>
        <item x="233"/>
        <item x="357"/>
        <item x="444"/>
        <item x="484"/>
        <item x="438"/>
        <item x="485"/>
        <item x="342"/>
        <item x="361"/>
        <item x="491"/>
        <item x="463"/>
        <item x="120"/>
        <item x="386"/>
        <item x="126"/>
        <item x="253"/>
        <item x="311"/>
        <item x="162"/>
        <item x="490"/>
        <item x="481"/>
        <item x="272"/>
        <item x="145"/>
        <item x="474"/>
        <item x="284"/>
        <item x="23"/>
        <item x="137"/>
        <item x="265"/>
        <item x="138"/>
        <item x="384"/>
        <item x="447"/>
        <item x="148"/>
        <item x="19"/>
        <item x="322"/>
        <item x="81"/>
        <item x="197"/>
        <item x="51"/>
        <item x="468"/>
        <item x="419"/>
        <item x="122"/>
        <item x="191"/>
        <item x="44"/>
        <item x="167"/>
        <item x="87"/>
        <item x="300"/>
        <item x="251"/>
        <item x="52"/>
        <item x="97"/>
        <item x="139"/>
        <item x="262"/>
        <item x="407"/>
        <item x="458"/>
        <item x="473"/>
        <item x="67"/>
        <item x="60"/>
        <item x="467"/>
        <item x="190"/>
        <item x="313"/>
        <item x="204"/>
        <item x="247"/>
        <item x="372"/>
        <item x="376"/>
        <item x="5"/>
        <item x="78"/>
        <item x="431"/>
        <item x="165"/>
        <item x="141"/>
        <item x="163"/>
        <item x="344"/>
        <item x="243"/>
        <item x="415"/>
        <item x="160"/>
        <item x="206"/>
        <item x="119"/>
        <item x="337"/>
        <item x="296"/>
        <item x="201"/>
        <item x="238"/>
        <item x="58"/>
        <item x="465"/>
        <item x="123"/>
        <item x="74"/>
        <item x="205"/>
        <item x="469"/>
        <item x="187"/>
        <item x="389"/>
        <item x="237"/>
        <item x="275"/>
        <item x="427"/>
        <item x="199"/>
        <item x="394"/>
        <item x="396"/>
        <item x="449"/>
        <item x="4"/>
        <item x="455"/>
        <item x="446"/>
        <item x="46"/>
        <item x="248"/>
        <item x="453"/>
        <item x="26"/>
        <item x="390"/>
        <item x="279"/>
        <item x="34"/>
        <item x="373"/>
        <item x="254"/>
        <item x="271"/>
        <item x="412"/>
        <item x="285"/>
        <item x="63"/>
        <item x="328"/>
        <item x="164"/>
        <item x="371"/>
        <item x="20"/>
        <item x="100"/>
        <item x="25"/>
        <item x="308"/>
        <item x="331"/>
        <item x="92"/>
        <item x="413"/>
        <item x="54"/>
        <item x="146"/>
        <item x="435"/>
        <item x="75"/>
        <item x="364"/>
        <item x="399"/>
        <item x="333"/>
        <item x="153"/>
        <item x="189"/>
        <item x="433"/>
        <item x="366"/>
        <item x="131"/>
        <item x="99"/>
        <item x="37"/>
        <item x="319"/>
        <item x="393"/>
        <item x="332"/>
        <item x="294"/>
        <item x="471"/>
        <item x="348"/>
        <item x="77"/>
        <item x="177"/>
        <item x="347"/>
        <item x="470"/>
        <item x="301"/>
        <item x="175"/>
        <item x="309"/>
        <item x="188"/>
        <item x="385"/>
        <item x="71"/>
        <item x="234"/>
        <item x="483"/>
        <item x="391"/>
        <item x="460"/>
        <item x="368"/>
        <item x="410"/>
        <item x="80"/>
        <item x="259"/>
        <item x="89"/>
        <item x="400"/>
        <item x="242"/>
        <item x="149"/>
        <item x="10"/>
        <item x="278"/>
        <item x="112"/>
        <item x="343"/>
        <item x="297"/>
        <item x="269"/>
        <item x="486"/>
        <item x="434"/>
        <item x="207"/>
        <item x="221"/>
        <item x="267"/>
        <item x="381"/>
        <item x="298"/>
        <item x="424"/>
        <item x="295"/>
        <item x="340"/>
        <item x="448"/>
        <item x="335"/>
        <item x="184"/>
        <item x="264"/>
        <item x="135"/>
        <item x="193"/>
        <item x="73"/>
        <item x="316"/>
        <item x="307"/>
        <item x="475"/>
        <item x="377"/>
        <item x="39"/>
        <item x="68"/>
        <item x="45"/>
        <item x="417"/>
        <item x="124"/>
        <item x="408"/>
        <item x="276"/>
        <item x="95"/>
        <item x="260"/>
        <item x="320"/>
        <item x="286"/>
        <item x="61"/>
        <item x="194"/>
        <item x="397"/>
        <item x="213"/>
        <item x="430"/>
        <item x="55"/>
        <item x="315"/>
        <item x="321"/>
        <item x="382"/>
        <item x="439"/>
        <item x="405"/>
        <item x="326"/>
        <item x="144"/>
        <item x="459"/>
        <item x="38"/>
        <item x="383"/>
        <item x="215"/>
        <item x="3"/>
        <item x="125"/>
        <item x="395"/>
        <item x="403"/>
        <item x="338"/>
        <item x="214"/>
        <item x="8"/>
        <item x="86"/>
        <item x="110"/>
        <item x="93"/>
        <item x="226"/>
        <item x="476"/>
        <item x="59"/>
        <item x="107"/>
        <item x="133"/>
        <item x="414"/>
        <item x="252"/>
        <item x="142"/>
        <item x="266"/>
        <item x="158"/>
        <item x="367"/>
        <item x="156"/>
        <item x="98"/>
        <item x="16"/>
        <item x="103"/>
        <item x="318"/>
        <item x="211"/>
        <item x="217"/>
        <item x="274"/>
        <item x="192"/>
        <item x="180"/>
        <item x="360"/>
        <item x="493"/>
        <item x="359"/>
        <item x="32"/>
        <item x="454"/>
        <item x="88"/>
        <item x="22"/>
        <item x="218"/>
        <item x="66"/>
        <item x="9"/>
        <item x="31"/>
        <item x="155"/>
        <item x="182"/>
        <item x="7"/>
        <item x="441"/>
        <item x="451"/>
        <item x="151"/>
        <item x="299"/>
        <item x="96"/>
        <item x="375"/>
        <item x="287"/>
        <item x="1"/>
        <item x="257"/>
        <item x="115"/>
        <item x="224"/>
        <item x="53"/>
        <item x="166"/>
        <item x="429"/>
        <item x="487"/>
        <item x="198"/>
        <item x="222"/>
        <item x="24"/>
        <item x="462"/>
        <item x="173"/>
        <item x="369"/>
        <item x="208"/>
        <item x="289"/>
        <item x="109"/>
        <item x="227"/>
        <item x="358"/>
        <item x="325"/>
        <item x="152"/>
        <item x="291"/>
        <item x="464"/>
        <item x="380"/>
        <item x="362"/>
        <item x="216"/>
        <item x="229"/>
        <item x="416"/>
        <item x="428"/>
        <item x="6"/>
        <item x="127"/>
        <item x="346"/>
        <item x="236"/>
        <item x="50"/>
        <item x="47"/>
        <item x="290"/>
        <item x="49"/>
        <item x="482"/>
        <item x="370"/>
        <item x="183"/>
        <item x="102"/>
        <item x="79"/>
        <item x="13"/>
        <item x="356"/>
        <item x="176"/>
        <item x="85"/>
        <item x="35"/>
        <item x="442"/>
        <item x="480"/>
        <item x="378"/>
        <item x="56"/>
        <item x="303"/>
        <item x="352"/>
        <item x="174"/>
        <item x="83"/>
        <item x="330"/>
        <item x="354"/>
        <item x="392"/>
        <item x="404"/>
        <item x="225"/>
        <item x="445"/>
        <item x="423"/>
        <item x="161"/>
        <item x="195"/>
        <item x="420"/>
        <item x="157"/>
        <item x="62"/>
        <item x="84"/>
        <item x="241"/>
        <item x="353"/>
        <item x="327"/>
        <item x="101"/>
        <item x="130"/>
        <item x="202"/>
        <item x="168"/>
        <item x="186"/>
        <item x="159"/>
        <item x="28"/>
        <item x="341"/>
        <item x="14"/>
        <item x="64"/>
        <item x="117"/>
        <item x="179"/>
        <item x="323"/>
        <item x="288"/>
        <item x="17"/>
        <item x="246"/>
        <item x="293"/>
        <item x="70"/>
        <item x="261"/>
        <item x="387"/>
        <item x="466"/>
        <item x="48"/>
        <item x="306"/>
        <item x="350"/>
        <item x="223"/>
        <item x="249"/>
        <item x="312"/>
        <item x="111"/>
        <item x="263"/>
        <item x="240"/>
        <item x="170"/>
        <item x="479"/>
        <item x="29"/>
        <item x="178"/>
        <item x="450"/>
        <item x="72"/>
        <item x="169"/>
        <item x="200"/>
        <item x="212"/>
        <item x="42"/>
        <item x="136"/>
        <item x="128"/>
        <item x="270"/>
        <item x="292"/>
        <item x="18"/>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6">
    <i>
      <x v="316"/>
    </i>
    <i>
      <x v="355"/>
    </i>
    <i>
      <x v="284"/>
    </i>
    <i>
      <x v="432"/>
    </i>
    <i>
      <x v="252"/>
    </i>
    <i>
      <x v="455"/>
    </i>
  </rowItems>
  <colItems count="1">
    <i/>
  </colItems>
  <dataFields count="1">
    <dataField name="Sum of Sales" fld="12" baseField="0" baseItem="0"/>
  </dataFields>
  <formats count="1">
    <format dxfId="242">
      <pivotArea outline="0" collapsedLevelsAreSubtotals="1" fieldPosition="0"/>
    </format>
  </formats>
  <chartFormats count="10">
    <chartFormat chart="2" format="9"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18" series="1">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5" count="1" selected="0">
            <x v="252"/>
          </reference>
        </references>
      </pivotArea>
    </chartFormat>
    <chartFormat chart="8" format="20">
      <pivotArea type="data" outline="0" fieldPosition="0">
        <references count="2">
          <reference field="4294967294" count="1" selected="0">
            <x v="0"/>
          </reference>
          <reference field="5" count="1" selected="0">
            <x v="284"/>
          </reference>
        </references>
      </pivotArea>
    </chartFormat>
    <chartFormat chart="8" format="21">
      <pivotArea type="data" outline="0" fieldPosition="0">
        <references count="2">
          <reference field="4294967294" count="1" selected="0">
            <x v="0"/>
          </reference>
          <reference field="5" count="1" selected="0">
            <x v="316"/>
          </reference>
        </references>
      </pivotArea>
    </chartFormat>
    <chartFormat chart="8" format="22">
      <pivotArea type="data" outline="0" fieldPosition="0">
        <references count="2">
          <reference field="4294967294" count="1" selected="0">
            <x v="0"/>
          </reference>
          <reference field="5" count="1" selected="0">
            <x v="355"/>
          </reference>
        </references>
      </pivotArea>
    </chartFormat>
    <chartFormat chart="8" format="23">
      <pivotArea type="data" outline="0" fieldPosition="0">
        <references count="2">
          <reference field="4294967294" count="1" selected="0">
            <x v="0"/>
          </reference>
          <reference field="5" count="1" selected="0">
            <x v="432"/>
          </reference>
        </references>
      </pivotArea>
    </chartFormat>
  </chartFormats>
  <pivotTableStyleInfo name="PivotStyleMedium9" showRowHeaders="1" showColHeaders="1" showRowStripes="0" showColStripes="0" showLastColumn="1"/>
  <filters count="1">
    <filter fld="5" type="count" evalOrder="-1" id="3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04551A2-25AC-4ABF-868D-C799B0AB3F04}" sourceName="Size">
  <pivotTables>
    <pivotTable tabId="18" name="TotalSales"/>
    <pivotTable tabId="19" name="TotalSales"/>
    <pivotTable tabId="20" name="TotalSales"/>
  </pivotTables>
  <data>
    <tabular pivotCacheId="108935304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DDC7071-366A-4B27-96FA-F5025BBE26D6}" sourceName="Roast Type Name">
  <pivotTables>
    <pivotTable tabId="18" name="TotalSales"/>
    <pivotTable tabId="19" name="TotalSales"/>
    <pivotTable tabId="20" name="TotalSales"/>
  </pivotTables>
  <data>
    <tabular pivotCacheId="108935304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9EB7145-4A8E-48E4-B7A8-42F72294D62A}" sourceName="Loyalty Card">
  <pivotTables>
    <pivotTable tabId="18" name="TotalSales"/>
    <pivotTable tabId="19" name="TotalSales"/>
    <pivotTable tabId="20" name="TotalSales"/>
  </pivotTables>
  <data>
    <tabular pivotCacheId="108935304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BBB6BAB-B659-4D6C-9038-967914790106}" cache="Slicer_Size" caption="Size" columnCount="2" rowHeight="241300"/>
  <slicer name="Roast Type Name" xr10:uid="{8BAC640D-51EF-4CF0-92D6-E78EF6D9A221}" cache="Slicer_Roast_Type_Name" caption="Roast Type Name" columnCount="3" rowHeight="241300"/>
  <slicer name="Loyalty Card" xr10:uid="{B96961D2-A789-4B50-8CA2-D239A941B60A}"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FE04BF-D8C8-43DC-B399-5CB65A96FD13}" name="Orders" displayName="Orders" ref="A1:P500" totalsRowShown="0" headerRowDxfId="254">
  <autoFilter ref="A1:P500" xr:uid="{16FE04BF-D8C8-43DC-B399-5CB65A96FD13}"/>
  <tableColumns count="16">
    <tableColumn id="1" xr3:uid="{7BE6BBB7-42FC-49A0-9972-643559E3D422}" name="Order ID" dataDxfId="253"/>
    <tableColumn id="2" xr3:uid="{1E0271E5-DAEA-41E7-AD0E-347624CF29BA}" name="Order Date" dataDxfId="252"/>
    <tableColumn id="3" xr3:uid="{BC557A55-9601-4F43-8948-28B17222E327}" name="Customer ID" dataDxfId="251"/>
    <tableColumn id="4" xr3:uid="{9EF0881A-9C60-45E0-93BE-74CABA12DC3F}" name="Product ID"/>
    <tableColumn id="5" xr3:uid="{55515288-F629-4108-88F1-3E557083437D}" name="Quantity" dataDxfId="250"/>
    <tableColumn id="6" xr3:uid="{ECFE5AF3-C72C-4CC2-8AEA-A0367284F01B}" name="Customer Name" dataDxfId="249">
      <calculatedColumnFormula>IF(_xlfn.XLOOKUP(C2,customers!$A$1:$A$1001,customers!B1:B1001,,0)=0,"",_xlfn.XLOOKUP(C2,customers!$A$1:$A$1001,customers!B1:B1001,,0))</calculatedColumnFormula>
    </tableColumn>
    <tableColumn id="7" xr3:uid="{BB062432-61A3-4A01-9A72-00B5AAD37AFA}" name="Email" dataDxfId="248">
      <calculatedColumnFormula>IF(_xlfn.XLOOKUP(C2,customers!$A$1:$A$1001,customers!$C$1:$C$1001,,0)=0,"",_xlfn.XLOOKUP(C2,customers!$A$1:$A$1001,customers!$C$1:$C$1001,,0))</calculatedColumnFormula>
    </tableColumn>
    <tableColumn id="8" xr3:uid="{76D973AA-F191-4427-936E-C83BA5752DE1}" name="Country" dataDxfId="247">
      <calculatedColumnFormula>_xlfn.XLOOKUP(C2,customers!$A$1:$A$1001,customers!$G$1:$G$1001,,0)</calculatedColumnFormula>
    </tableColumn>
    <tableColumn id="9" xr3:uid="{F5B458B8-2801-4A8E-A345-AD6819913F67}" name="Coffee Type">
      <calculatedColumnFormula>INDEX(products!$A$1:$G$49,MATCH(orders!$D2,products!$A$1:$A$49,0),MATCH(orders!I$1,products!$A$1:$G$1,0))</calculatedColumnFormula>
    </tableColumn>
    <tableColumn id="10" xr3:uid="{4F7483B0-75F2-47EF-9C9E-689490F08A68}" name="Roast Type">
      <calculatedColumnFormula>INDEX(products!$A$1:$G$49,MATCH(orders!$D2,products!$A$1:$A$49,0),MATCH(orders!J$1,products!$A$1:$G$1,0))</calculatedColumnFormula>
    </tableColumn>
    <tableColumn id="11" xr3:uid="{D7B87B6A-FA2F-4314-B492-CCF36EFC78C3}" name="Size" dataDxfId="246">
      <calculatedColumnFormula>INDEX(products!$A$1:$G$49,MATCH(orders!$D2,products!$A$1:$A$49,0),MATCH(orders!K$1,products!$A$1:$G$1,0))</calculatedColumnFormula>
    </tableColumn>
    <tableColumn id="12" xr3:uid="{8B7AEAE2-361F-4289-B3F4-A829320B7E91}" name="Unit Price" dataDxfId="241">
      <calculatedColumnFormula>INDEX(products!$A$1:$G$49,MATCH(orders!$D2,products!$A$1:$A$49,0),MATCH(orders!L$1,products!$A$1:$G$1,0))</calculatedColumnFormula>
    </tableColumn>
    <tableColumn id="13" xr3:uid="{658659BC-1C56-488D-94D7-4BBEB119E125}" name="Sales" dataDxfId="240">
      <calculatedColumnFormula>L2*E2</calculatedColumnFormula>
    </tableColumn>
    <tableColumn id="14" xr3:uid="{8B010B5A-E35D-4FB5-91A8-61328470D467}" name="Coffee Type Name">
      <calculatedColumnFormula>IF(I2="Rob","Robusta",IF(I2="Exc","Excelsa",IF(I2="Ara","Arabica",IF(I2="Lib","Liberica",""))))</calculatedColumnFormula>
    </tableColumn>
    <tableColumn id="15" xr3:uid="{33427F5A-8992-43CD-B91F-94BF1388CBCC}" name="Roast Type Name">
      <calculatedColumnFormula>IF(J2="M","Medium",IF(J2="L","Light",IF(J2="D","Dark","")))</calculatedColumnFormula>
    </tableColumn>
    <tableColumn id="16" xr3:uid="{9634E20F-B1A4-4839-836D-CD630EB6E5A3}" name="Loyalty Card" dataDxfId="245">
      <calculatedColumnFormula>VLOOKUP(Orders[[#This Row],[Customer ID]],customers!$A$2:$I$1001,9,FALSE)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45A687-D9CE-488C-BFA7-2D04545367C6}" sourceName="Order Date">
  <pivotTables>
    <pivotTable tabId="18" name="TotalSales"/>
    <pivotTable tabId="19" name="TotalSales"/>
    <pivotTable tabId="20" name="TotalSales"/>
  </pivotTables>
  <state minimalRefreshVersion="6" lastRefreshVersion="6" pivotCacheId="108935304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8288C56-3C4E-4A16-9959-6D09ECF06873}"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D338B-752A-4A91-9C40-2821865631A2}">
  <dimension ref="A3:F48"/>
  <sheetViews>
    <sheetView zoomScale="72" workbookViewId="0">
      <selection activeCell="D21" sqref="D21"/>
    </sheetView>
  </sheetViews>
  <sheetFormatPr defaultRowHeight="14.5" x14ac:dyDescent="0.35"/>
  <cols>
    <col min="1" max="1" width="12.36328125" bestFit="1" customWidth="1"/>
    <col min="2" max="2" width="13.6328125" bestFit="1" customWidth="1"/>
    <col min="3" max="3" width="19.81640625" bestFit="1" customWidth="1"/>
    <col min="4" max="4" width="6.90625" bestFit="1" customWidth="1"/>
    <col min="5" max="5" width="7.54296875" bestFit="1" customWidth="1"/>
    <col min="6" max="6" width="7.90625" bestFit="1" customWidth="1"/>
  </cols>
  <sheetData>
    <row r="3" spans="1:6" x14ac:dyDescent="0.35">
      <c r="A3" s="8" t="s">
        <v>5738</v>
      </c>
      <c r="C3" s="8" t="s">
        <v>5715</v>
      </c>
    </row>
    <row r="4" spans="1:6" x14ac:dyDescent="0.35">
      <c r="A4" s="8" t="s">
        <v>5733</v>
      </c>
      <c r="B4" s="8" t="s">
        <v>1</v>
      </c>
      <c r="C4" t="s">
        <v>5734</v>
      </c>
      <c r="D4" t="s">
        <v>5735</v>
      </c>
      <c r="E4" t="s">
        <v>5736</v>
      </c>
      <c r="F4" t="s">
        <v>5737</v>
      </c>
    </row>
    <row r="5" spans="1:6" x14ac:dyDescent="0.35">
      <c r="A5" t="s">
        <v>5717</v>
      </c>
      <c r="B5" s="9" t="s">
        <v>5718</v>
      </c>
      <c r="C5" s="10">
        <v>40.5</v>
      </c>
      <c r="D5" s="10">
        <v>36.450000000000003</v>
      </c>
      <c r="E5" s="10">
        <v>15.54</v>
      </c>
      <c r="F5" s="10">
        <v>17.91</v>
      </c>
    </row>
    <row r="6" spans="1:6" x14ac:dyDescent="0.35">
      <c r="B6" s="9" t="s">
        <v>5719</v>
      </c>
      <c r="C6" s="10">
        <v>74.569999999999993</v>
      </c>
      <c r="D6" s="10">
        <v>33.21</v>
      </c>
      <c r="E6" s="10">
        <v>134.94</v>
      </c>
      <c r="F6" s="10">
        <v>94.869999999999976</v>
      </c>
    </row>
    <row r="7" spans="1:6" x14ac:dyDescent="0.35">
      <c r="B7" s="9" t="s">
        <v>5720</v>
      </c>
      <c r="C7" s="10">
        <v>20.25</v>
      </c>
      <c r="D7" s="10">
        <v>295.72000000000003</v>
      </c>
      <c r="E7" s="10">
        <v>23.31</v>
      </c>
      <c r="F7" s="10">
        <v>67.805000000000007</v>
      </c>
    </row>
    <row r="8" spans="1:6" x14ac:dyDescent="0.35">
      <c r="B8" s="9" t="s">
        <v>5721</v>
      </c>
      <c r="C8" s="10">
        <v>38.849999999999994</v>
      </c>
      <c r="D8" s="10">
        <v>349.9199999999999</v>
      </c>
      <c r="E8" s="10">
        <v>417.92499999999995</v>
      </c>
      <c r="F8" s="10">
        <v>98.509999999999991</v>
      </c>
    </row>
    <row r="9" spans="1:6" x14ac:dyDescent="0.35">
      <c r="B9" s="9" t="s">
        <v>5722</v>
      </c>
      <c r="C9" s="10">
        <v>53.664999999999992</v>
      </c>
      <c r="D9" s="10">
        <v>60.75</v>
      </c>
      <c r="E9" s="10">
        <v>180.73999999999998</v>
      </c>
      <c r="F9" s="10">
        <v>59.984999999999999</v>
      </c>
    </row>
    <row r="10" spans="1:6" x14ac:dyDescent="0.35">
      <c r="B10" s="9" t="s">
        <v>5723</v>
      </c>
      <c r="C10" s="10">
        <v>163.01999999999998</v>
      </c>
      <c r="D10" s="10">
        <v>472.17499999999995</v>
      </c>
      <c r="E10" s="10">
        <v>46.769999999999996</v>
      </c>
      <c r="F10" s="10">
        <v>184.36999999999998</v>
      </c>
    </row>
    <row r="11" spans="1:6" x14ac:dyDescent="0.35">
      <c r="B11" s="9" t="s">
        <v>5724</v>
      </c>
      <c r="C11" s="10">
        <v>138.63</v>
      </c>
      <c r="D11" s="10">
        <v>41.44</v>
      </c>
      <c r="E11" s="10">
        <v>142.64999999999998</v>
      </c>
      <c r="F11" s="10"/>
    </row>
    <row r="12" spans="1:6" x14ac:dyDescent="0.35">
      <c r="B12" s="9" t="s">
        <v>5725</v>
      </c>
      <c r="C12" s="10">
        <v>64.529999999999987</v>
      </c>
      <c r="D12" s="10">
        <v>41.25</v>
      </c>
      <c r="E12" s="10">
        <v>103.15</v>
      </c>
      <c r="F12" s="10">
        <v>152.85</v>
      </c>
    </row>
    <row r="13" spans="1:6" x14ac:dyDescent="0.35">
      <c r="B13" s="9" t="s">
        <v>5726</v>
      </c>
      <c r="C13" s="10"/>
      <c r="D13" s="10">
        <v>68.75</v>
      </c>
      <c r="E13" s="10">
        <v>283.63499999999999</v>
      </c>
      <c r="F13" s="10">
        <v>203.10999999999999</v>
      </c>
    </row>
    <row r="14" spans="1:6" x14ac:dyDescent="0.35">
      <c r="B14" s="9" t="s">
        <v>5727</v>
      </c>
      <c r="C14" s="10">
        <v>218.35</v>
      </c>
      <c r="D14" s="10">
        <v>39.69</v>
      </c>
      <c r="E14" s="10">
        <v>215.55499999999998</v>
      </c>
      <c r="F14" s="10">
        <v>146.38499999999999</v>
      </c>
    </row>
    <row r="15" spans="1:6" x14ac:dyDescent="0.35">
      <c r="B15" s="9" t="s">
        <v>5728</v>
      </c>
      <c r="C15" s="10">
        <v>19.899999999999999</v>
      </c>
      <c r="D15" s="10">
        <v>63.249999999999993</v>
      </c>
      <c r="E15" s="10">
        <v>189.535</v>
      </c>
      <c r="F15" s="10">
        <v>89.234999999999999</v>
      </c>
    </row>
    <row r="16" spans="1:6" x14ac:dyDescent="0.35">
      <c r="B16" s="9" t="s">
        <v>5729</v>
      </c>
      <c r="C16" s="10">
        <v>252.11999999999998</v>
      </c>
      <c r="D16" s="10">
        <v>444.01499999999987</v>
      </c>
      <c r="E16" s="10">
        <v>83.460000000000008</v>
      </c>
      <c r="F16" s="10">
        <v>31.339999999999996</v>
      </c>
    </row>
    <row r="17" spans="1:6" x14ac:dyDescent="0.35">
      <c r="A17" t="s">
        <v>5730</v>
      </c>
      <c r="B17" s="9" t="s">
        <v>5718</v>
      </c>
      <c r="C17" s="10">
        <v>27</v>
      </c>
      <c r="D17" s="10">
        <v>65.805000000000007</v>
      </c>
      <c r="E17" s="10">
        <v>255.655</v>
      </c>
      <c r="F17" s="10">
        <v>63.335000000000001</v>
      </c>
    </row>
    <row r="18" spans="1:6" x14ac:dyDescent="0.35">
      <c r="B18" s="9" t="s">
        <v>5719</v>
      </c>
      <c r="C18" s="10">
        <v>589.6149999999999</v>
      </c>
      <c r="D18" s="10">
        <v>129.87</v>
      </c>
      <c r="E18" s="10">
        <v>175.15499999999997</v>
      </c>
      <c r="F18" s="10">
        <v>42.074999999999996</v>
      </c>
    </row>
    <row r="19" spans="1:6" x14ac:dyDescent="0.35">
      <c r="B19" s="9" t="s">
        <v>5720</v>
      </c>
      <c r="C19" s="10">
        <v>93.66</v>
      </c>
      <c r="D19" s="10">
        <v>180.36</v>
      </c>
      <c r="E19" s="10">
        <v>148.92499999999998</v>
      </c>
      <c r="F19" s="10">
        <v>53.730000000000004</v>
      </c>
    </row>
    <row r="20" spans="1:6" x14ac:dyDescent="0.35">
      <c r="B20" s="9" t="s">
        <v>5721</v>
      </c>
      <c r="C20" s="10"/>
      <c r="D20" s="10">
        <v>206.24999999999997</v>
      </c>
      <c r="E20" s="10">
        <v>23.774999999999999</v>
      </c>
      <c r="F20" s="10">
        <v>196.76499999999999</v>
      </c>
    </row>
    <row r="21" spans="1:6" x14ac:dyDescent="0.35">
      <c r="B21" s="9" t="s">
        <v>5722</v>
      </c>
      <c r="C21" s="10">
        <v>159.57999999999998</v>
      </c>
      <c r="D21" s="10">
        <v>119.17499999999998</v>
      </c>
      <c r="E21" s="10">
        <v>26.19</v>
      </c>
      <c r="F21" s="10">
        <v>56.094999999999992</v>
      </c>
    </row>
    <row r="22" spans="1:6" x14ac:dyDescent="0.35">
      <c r="B22" s="9" t="s">
        <v>5723</v>
      </c>
      <c r="C22" s="10">
        <v>181.12499999999997</v>
      </c>
      <c r="D22" s="10">
        <v>95.85</v>
      </c>
      <c r="E22" s="10">
        <v>199.97499999999999</v>
      </c>
      <c r="F22" s="10">
        <v>140.88</v>
      </c>
    </row>
    <row r="23" spans="1:6" x14ac:dyDescent="0.35">
      <c r="B23" s="9" t="s">
        <v>5724</v>
      </c>
      <c r="C23" s="10">
        <v>215.03499999999997</v>
      </c>
      <c r="D23" s="10">
        <v>227.42500000000001</v>
      </c>
      <c r="E23" s="10">
        <v>132.48500000000001</v>
      </c>
      <c r="F23" s="10">
        <v>51.91</v>
      </c>
    </row>
    <row r="24" spans="1:6" x14ac:dyDescent="0.35">
      <c r="B24" s="9" t="s">
        <v>5725</v>
      </c>
      <c r="C24" s="10">
        <v>22.5</v>
      </c>
      <c r="D24" s="10">
        <v>27.5</v>
      </c>
      <c r="E24" s="10">
        <v>31.97</v>
      </c>
      <c r="F24" s="10">
        <v>91.889999999999986</v>
      </c>
    </row>
    <row r="25" spans="1:6" x14ac:dyDescent="0.35">
      <c r="B25" s="9" t="s">
        <v>5726</v>
      </c>
      <c r="C25" s="10">
        <v>109.44999999999999</v>
      </c>
      <c r="D25" s="10">
        <v>72.900000000000006</v>
      </c>
      <c r="E25" s="10">
        <v>79.61999999999999</v>
      </c>
      <c r="F25" s="10">
        <v>197.49999999999997</v>
      </c>
    </row>
    <row r="26" spans="1:6" x14ac:dyDescent="0.35">
      <c r="B26" s="9" t="s">
        <v>5727</v>
      </c>
      <c r="C26" s="10">
        <v>239.87499999999997</v>
      </c>
      <c r="D26" s="10">
        <v>271.70999999999998</v>
      </c>
      <c r="E26" s="10">
        <v>81.394999999999996</v>
      </c>
      <c r="F26" s="10">
        <v>174.46999999999997</v>
      </c>
    </row>
    <row r="27" spans="1:6" x14ac:dyDescent="0.35">
      <c r="B27" s="9" t="s">
        <v>5728</v>
      </c>
      <c r="C27" s="10">
        <v>291.27499999999998</v>
      </c>
      <c r="D27" s="10"/>
      <c r="E27" s="10">
        <v>13.095000000000001</v>
      </c>
      <c r="F27" s="10">
        <v>27.484999999999996</v>
      </c>
    </row>
    <row r="28" spans="1:6" x14ac:dyDescent="0.35">
      <c r="B28" s="9" t="s">
        <v>5729</v>
      </c>
      <c r="C28" s="10">
        <v>69.959999999999994</v>
      </c>
      <c r="D28" s="10">
        <v>224.31</v>
      </c>
      <c r="E28" s="10">
        <v>70.86</v>
      </c>
      <c r="F28" s="10">
        <v>63.679999999999993</v>
      </c>
    </row>
    <row r="29" spans="1:6" x14ac:dyDescent="0.35">
      <c r="A29" t="s">
        <v>5731</v>
      </c>
      <c r="B29" s="9" t="s">
        <v>5718</v>
      </c>
      <c r="C29" s="10">
        <v>197.685</v>
      </c>
      <c r="D29" s="10">
        <v>59.4</v>
      </c>
      <c r="E29" s="10">
        <v>110.62</v>
      </c>
      <c r="F29" s="10">
        <v>91.539999999999992</v>
      </c>
    </row>
    <row r="30" spans="1:6" x14ac:dyDescent="0.35">
      <c r="B30" s="9" t="s">
        <v>5719</v>
      </c>
      <c r="C30" s="10">
        <v>256.77499999999998</v>
      </c>
      <c r="D30" s="10">
        <v>266.42999999999995</v>
      </c>
      <c r="E30" s="10">
        <v>32.04</v>
      </c>
      <c r="F30" s="10">
        <v>53.699999999999996</v>
      </c>
    </row>
    <row r="31" spans="1:6" x14ac:dyDescent="0.35">
      <c r="B31" s="9" t="s">
        <v>5720</v>
      </c>
      <c r="C31" s="10">
        <v>107.02999999999999</v>
      </c>
      <c r="D31" s="10">
        <v>208.96499999999997</v>
      </c>
      <c r="E31" s="10">
        <v>168.78000000000003</v>
      </c>
      <c r="F31" s="10">
        <v>125.36999999999999</v>
      </c>
    </row>
    <row r="32" spans="1:6" x14ac:dyDescent="0.35">
      <c r="B32" s="9" t="s">
        <v>5721</v>
      </c>
      <c r="C32" s="10">
        <v>41.519999999999996</v>
      </c>
      <c r="D32" s="10">
        <v>147.08500000000001</v>
      </c>
      <c r="E32" s="10">
        <v>328.95</v>
      </c>
      <c r="F32" s="10"/>
    </row>
    <row r="33" spans="1:6" x14ac:dyDescent="0.35">
      <c r="B33" s="9" t="s">
        <v>5722</v>
      </c>
      <c r="C33" s="10">
        <v>85.53</v>
      </c>
      <c r="D33" s="10">
        <v>116.58000000000001</v>
      </c>
      <c r="E33" s="10">
        <v>263.315</v>
      </c>
      <c r="F33" s="10">
        <v>25.68</v>
      </c>
    </row>
    <row r="34" spans="1:6" x14ac:dyDescent="0.35">
      <c r="B34" s="9" t="s">
        <v>5723</v>
      </c>
      <c r="C34" s="10">
        <v>304.005</v>
      </c>
      <c r="D34" s="10">
        <v>109.25</v>
      </c>
      <c r="E34" s="10">
        <v>21.825000000000003</v>
      </c>
      <c r="F34" s="10">
        <v>88.334999999999994</v>
      </c>
    </row>
    <row r="35" spans="1:6" x14ac:dyDescent="0.35">
      <c r="B35" s="9" t="s">
        <v>5724</v>
      </c>
      <c r="C35" s="10">
        <v>46.004999999999995</v>
      </c>
      <c r="D35" s="10">
        <v>81.77000000000001</v>
      </c>
      <c r="E35" s="10">
        <v>32.504999999999995</v>
      </c>
      <c r="F35" s="10">
        <v>144.51999999999998</v>
      </c>
    </row>
    <row r="36" spans="1:6" x14ac:dyDescent="0.35">
      <c r="B36" s="9" t="s">
        <v>5725</v>
      </c>
      <c r="C36" s="10">
        <v>108</v>
      </c>
      <c r="D36" s="10">
        <v>242.94499999999999</v>
      </c>
      <c r="E36" s="10">
        <v>38.849999999999994</v>
      </c>
      <c r="F36" s="10">
        <v>259.70999999999998</v>
      </c>
    </row>
    <row r="37" spans="1:6" x14ac:dyDescent="0.35">
      <c r="B37" s="9" t="s">
        <v>5726</v>
      </c>
      <c r="C37" s="10">
        <v>251.52999999999994</v>
      </c>
      <c r="D37" s="10">
        <v>163.35</v>
      </c>
      <c r="E37" s="10">
        <v>128.595</v>
      </c>
      <c r="F37" s="10"/>
    </row>
    <row r="38" spans="1:6" x14ac:dyDescent="0.35">
      <c r="B38" s="9" t="s">
        <v>5727</v>
      </c>
      <c r="C38" s="10">
        <v>231.05999999999997</v>
      </c>
      <c r="D38" s="10">
        <v>197.07499999999999</v>
      </c>
      <c r="E38" s="10">
        <v>405.72999999999996</v>
      </c>
      <c r="F38" s="10">
        <v>58.529999999999994</v>
      </c>
    </row>
    <row r="39" spans="1:6" x14ac:dyDescent="0.35">
      <c r="B39" s="9" t="s">
        <v>5728</v>
      </c>
      <c r="C39" s="10">
        <v>107.26499999999999</v>
      </c>
      <c r="D39" s="10">
        <v>178.095</v>
      </c>
      <c r="E39" s="10">
        <v>232.71</v>
      </c>
      <c r="F39" s="10">
        <v>153.625</v>
      </c>
    </row>
    <row r="40" spans="1:6" x14ac:dyDescent="0.35">
      <c r="B40" s="9" t="s">
        <v>5729</v>
      </c>
      <c r="C40" s="10">
        <v>83.669999999999987</v>
      </c>
      <c r="D40" s="10">
        <v>40.094999999999999</v>
      </c>
      <c r="E40" s="10">
        <v>108.69</v>
      </c>
      <c r="F40" s="10"/>
    </row>
    <row r="41" spans="1:6" x14ac:dyDescent="0.35">
      <c r="A41" t="s">
        <v>5732</v>
      </c>
      <c r="B41" s="9" t="s">
        <v>5718</v>
      </c>
      <c r="C41" s="10">
        <v>51.749999999999993</v>
      </c>
      <c r="D41" s="10">
        <v>36.72</v>
      </c>
      <c r="E41" s="10">
        <v>461.19</v>
      </c>
      <c r="F41" s="10">
        <v>3.5849999999999995</v>
      </c>
    </row>
    <row r="42" spans="1:6" x14ac:dyDescent="0.35">
      <c r="B42" s="9" t="s">
        <v>5719</v>
      </c>
      <c r="C42" s="10">
        <v>37.839999999999996</v>
      </c>
      <c r="D42" s="10">
        <v>53.625</v>
      </c>
      <c r="E42" s="10">
        <v>41.21</v>
      </c>
      <c r="F42" s="10"/>
    </row>
    <row r="43" spans="1:6" x14ac:dyDescent="0.35">
      <c r="B43" s="9" t="s">
        <v>5720</v>
      </c>
      <c r="C43" s="10">
        <v>202.7</v>
      </c>
      <c r="D43" s="10">
        <v>147.01499999999999</v>
      </c>
      <c r="E43" s="10">
        <v>328.17499999999995</v>
      </c>
      <c r="F43" s="10">
        <v>168.625</v>
      </c>
    </row>
    <row r="44" spans="1:6" x14ac:dyDescent="0.35">
      <c r="B44" s="9" t="s">
        <v>5721</v>
      </c>
      <c r="C44" s="10">
        <v>66.27</v>
      </c>
      <c r="D44" s="10">
        <v>238.27499999999998</v>
      </c>
      <c r="E44" s="10">
        <v>49.695</v>
      </c>
      <c r="F44" s="10">
        <v>7.169999999999999</v>
      </c>
    </row>
    <row r="45" spans="1:6" x14ac:dyDescent="0.35">
      <c r="B45" s="9" t="s">
        <v>5722</v>
      </c>
      <c r="C45" s="10">
        <v>91.62</v>
      </c>
      <c r="D45" s="10">
        <v>141.95499999999998</v>
      </c>
      <c r="E45" s="10">
        <v>168.39999999999998</v>
      </c>
      <c r="F45" s="10">
        <v>74.09</v>
      </c>
    </row>
    <row r="46" spans="1:6" x14ac:dyDescent="0.35">
      <c r="B46" s="9" t="s">
        <v>5723</v>
      </c>
      <c r="C46" s="10">
        <v>51.66</v>
      </c>
      <c r="D46" s="10">
        <v>218.29499999999996</v>
      </c>
      <c r="E46" s="10">
        <v>154.54999999999998</v>
      </c>
      <c r="F46" s="10">
        <v>213.13499999999996</v>
      </c>
    </row>
    <row r="47" spans="1:6" x14ac:dyDescent="0.35">
      <c r="B47" s="9" t="s">
        <v>5724</v>
      </c>
      <c r="C47" s="10">
        <v>29.784999999999997</v>
      </c>
      <c r="D47" s="10">
        <v>161.565</v>
      </c>
      <c r="E47" s="10">
        <v>8.73</v>
      </c>
      <c r="F47" s="10">
        <v>76.03</v>
      </c>
    </row>
    <row r="48" spans="1:6" x14ac:dyDescent="0.35">
      <c r="B48" s="9" t="s">
        <v>5725</v>
      </c>
      <c r="C48" s="10">
        <v>86.609999999999985</v>
      </c>
      <c r="D48" s="10">
        <v>41.25</v>
      </c>
      <c r="E48" s="10">
        <v>15.54</v>
      </c>
      <c r="F48" s="10">
        <v>47.16</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923CB-2241-4D4B-BF60-89FCCF5706E7}">
  <dimension ref="A3:B6"/>
  <sheetViews>
    <sheetView zoomScale="72" workbookViewId="0">
      <selection activeCell="B4" sqref="B4"/>
    </sheetView>
  </sheetViews>
  <sheetFormatPr defaultRowHeight="14.5" x14ac:dyDescent="0.35"/>
  <cols>
    <col min="1" max="1" width="14.1796875" bestFit="1" customWidth="1"/>
    <col min="2" max="3" width="11.7265625" bestFit="1" customWidth="1"/>
    <col min="4" max="4" width="6.90625" bestFit="1" customWidth="1"/>
    <col min="5" max="5" width="7.54296875" bestFit="1" customWidth="1"/>
    <col min="6" max="6" width="7.90625" bestFit="1" customWidth="1"/>
  </cols>
  <sheetData>
    <row r="3" spans="1:2" x14ac:dyDescent="0.35">
      <c r="A3" s="8" t="s">
        <v>7</v>
      </c>
      <c r="B3" t="s">
        <v>5738</v>
      </c>
    </row>
    <row r="4" spans="1:2" x14ac:dyDescent="0.35">
      <c r="A4" t="s">
        <v>28</v>
      </c>
      <c r="B4" s="10">
        <v>1125.8700000000001</v>
      </c>
    </row>
    <row r="5" spans="1:2" x14ac:dyDescent="0.35">
      <c r="A5" t="s">
        <v>318</v>
      </c>
      <c r="B5" s="10">
        <v>3479.16</v>
      </c>
    </row>
    <row r="6" spans="1:2" x14ac:dyDescent="0.35">
      <c r="A6" t="s">
        <v>19</v>
      </c>
      <c r="B6" s="10">
        <v>17407.65500000001</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1D3F2-1379-440B-81A2-A8107A49EB11}">
  <dimension ref="A3:B9"/>
  <sheetViews>
    <sheetView zoomScale="72" workbookViewId="0">
      <selection activeCell="B6" sqref="B6"/>
    </sheetView>
  </sheetViews>
  <sheetFormatPr defaultRowHeight="14.5" x14ac:dyDescent="0.35"/>
  <cols>
    <col min="1" max="1" width="17.90625" bestFit="1" customWidth="1"/>
    <col min="2" max="3" width="11.7265625" bestFit="1" customWidth="1"/>
    <col min="4" max="4" width="6.90625" bestFit="1" customWidth="1"/>
    <col min="5" max="5" width="7.54296875" bestFit="1" customWidth="1"/>
    <col min="6" max="6" width="7.90625" bestFit="1" customWidth="1"/>
  </cols>
  <sheetData>
    <row r="3" spans="1:2" x14ac:dyDescent="0.35">
      <c r="A3" s="8" t="s">
        <v>4</v>
      </c>
      <c r="B3" t="s">
        <v>5738</v>
      </c>
    </row>
    <row r="4" spans="1:2" x14ac:dyDescent="0.35">
      <c r="A4" t="s">
        <v>3932</v>
      </c>
      <c r="B4" s="10">
        <v>204.92999999999995</v>
      </c>
    </row>
    <row r="5" spans="1:2" x14ac:dyDescent="0.35">
      <c r="A5" t="s">
        <v>3553</v>
      </c>
      <c r="B5" s="10">
        <v>204.92999999999995</v>
      </c>
    </row>
    <row r="6" spans="1:2" x14ac:dyDescent="0.35">
      <c r="A6" t="s">
        <v>3773</v>
      </c>
      <c r="B6" s="10">
        <v>204.92999999999995</v>
      </c>
    </row>
    <row r="7" spans="1:2" x14ac:dyDescent="0.35">
      <c r="A7" t="s">
        <v>2454</v>
      </c>
      <c r="B7" s="10">
        <v>204.92999999999995</v>
      </c>
    </row>
    <row r="8" spans="1:2" x14ac:dyDescent="0.35">
      <c r="A8" t="s">
        <v>4236</v>
      </c>
      <c r="B8" s="10">
        <v>204.92999999999995</v>
      </c>
    </row>
    <row r="9" spans="1:2" x14ac:dyDescent="0.35">
      <c r="A9" t="s">
        <v>2287</v>
      </c>
      <c r="B9" s="10">
        <v>218.73</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502"/>
  <sheetViews>
    <sheetView topLeftCell="G1" zoomScale="90" zoomScaleNormal="90" workbookViewId="0">
      <selection activeCell="N8" sqref="N8"/>
    </sheetView>
  </sheetViews>
  <sheetFormatPr defaultRowHeight="14.5" x14ac:dyDescent="0.35"/>
  <cols>
    <col min="1" max="1" width="15.1796875" bestFit="1" customWidth="1"/>
    <col min="2" max="2" width="12.36328125" customWidth="1"/>
    <col min="3" max="3" width="15.90625" bestFit="1" customWidth="1"/>
    <col min="4" max="4" width="11.81640625" customWidth="1"/>
    <col min="5" max="5" width="10.26953125" customWidth="1"/>
    <col min="6" max="6" width="20.90625" bestFit="1" customWidth="1"/>
    <col min="7" max="7" width="36.81640625" bestFit="1" customWidth="1"/>
    <col min="8" max="8" width="14.6328125" bestFit="1" customWidth="1"/>
    <col min="9" max="9" width="12.81640625" customWidth="1"/>
    <col min="10" max="10" width="12.08984375" customWidth="1"/>
    <col min="11" max="11" width="6.7265625" bestFit="1" customWidth="1"/>
    <col min="12" max="12" width="11.08984375" customWidth="1"/>
    <col min="13" max="13" width="9.54296875" bestFit="1" customWidth="1"/>
    <col min="14" max="14" width="18.26953125" customWidth="1"/>
    <col min="15" max="15" width="17.54296875" customWidth="1"/>
    <col min="16" max="16" width="13.81640625" bestFit="1" customWidth="1"/>
  </cols>
  <sheetData>
    <row r="1" spans="1:16" x14ac:dyDescent="0.35">
      <c r="A1" s="2" t="s">
        <v>0</v>
      </c>
      <c r="B1" s="2" t="s">
        <v>1</v>
      </c>
      <c r="C1" s="2" t="s">
        <v>3</v>
      </c>
      <c r="D1" s="2" t="s">
        <v>11</v>
      </c>
      <c r="E1" s="2" t="s">
        <v>14</v>
      </c>
      <c r="F1" s="2" t="s">
        <v>4</v>
      </c>
      <c r="G1" s="2" t="s">
        <v>2</v>
      </c>
      <c r="H1" s="2" t="s">
        <v>7</v>
      </c>
      <c r="I1" s="2" t="s">
        <v>9</v>
      </c>
      <c r="J1" s="2" t="s">
        <v>10</v>
      </c>
      <c r="K1" s="4" t="s">
        <v>12</v>
      </c>
      <c r="L1" s="2" t="s">
        <v>13</v>
      </c>
      <c r="M1" s="2" t="s">
        <v>15</v>
      </c>
      <c r="N1" s="2" t="s">
        <v>5715</v>
      </c>
      <c r="O1" s="2" t="s">
        <v>5716</v>
      </c>
      <c r="P1" s="2" t="s">
        <v>5708</v>
      </c>
    </row>
    <row r="2" spans="1:16" x14ac:dyDescent="0.35">
      <c r="A2" s="2" t="s">
        <v>490</v>
      </c>
      <c r="B2" s="3">
        <v>43713</v>
      </c>
      <c r="C2" s="2" t="s">
        <v>491</v>
      </c>
      <c r="D2" t="s">
        <v>5657</v>
      </c>
      <c r="E2" s="2">
        <v>2</v>
      </c>
      <c r="F2" s="2" t="str">
        <f>IF(_xlfn.XLOOKUP(C2,customers!$A$1:$A$1001,customers!B1:B1001,,0)=0,"",_xlfn.XLOOKUP(C2,customers!$A$1:$A$1001,customers!B1:B1001,,0))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VLOOKUP(Orders[[#This Row],[Customer ID]],customers!$A$2:$I$1001,9,FALSE)</f>
        <v>Yes</v>
      </c>
    </row>
    <row r="3" spans="1:16" x14ac:dyDescent="0.35">
      <c r="A3" s="2" t="s">
        <v>490</v>
      </c>
      <c r="B3" s="3">
        <v>43713</v>
      </c>
      <c r="C3" s="2" t="s">
        <v>491</v>
      </c>
      <c r="D3" t="s">
        <v>5658</v>
      </c>
      <c r="E3" s="2">
        <v>5</v>
      </c>
      <c r="F3" s="2" t="str">
        <f>IF(_xlfn.XLOOKUP(C3,customers!$A$1:$A$1001,customers!B2:B1002,,0)=0,"",_xlfn.XLOOKUP(C3,customers!$A$1:$A$1001,customers!B2:B1002,,0))</f>
        <v>Piotr Bote</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L3*E3</f>
        <v>41.25</v>
      </c>
      <c r="N3" t="str">
        <f>IF(I3="Rob","Robusta",IF(I3="Exc","Excelsa",IF(I3="Ara","Arabica",IF(I3="Lib","Liberica",""))))</f>
        <v>Excelsa</v>
      </c>
      <c r="O3" t="str">
        <f>IF(J3="M","Medium",IF(J3="L","Light",IF(J3="D","Dark","")))</f>
        <v>Medium</v>
      </c>
      <c r="P3" t="str">
        <f>VLOOKUP(Orders[[#This Row],[Customer ID]],customers!$A$2:$I$1001,9,FALSE)</f>
        <v>Yes</v>
      </c>
    </row>
    <row r="4" spans="1:16" x14ac:dyDescent="0.35">
      <c r="A4" s="2" t="s">
        <v>501</v>
      </c>
      <c r="B4" s="3">
        <v>44364</v>
      </c>
      <c r="C4" s="2" t="s">
        <v>502</v>
      </c>
      <c r="D4" t="s">
        <v>5659</v>
      </c>
      <c r="E4" s="2">
        <v>1</v>
      </c>
      <c r="F4" s="2" t="str">
        <f>IF(_xlfn.XLOOKUP(C4,customers!$A$1:$A$1001,customers!B3:B1003,,0)=0,"",_xlfn.XLOOKUP(C4,customers!$A$1:$A$1001,customers!B3:B1003,,0))</f>
        <v>Christoffer O' Shea</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L4*E4</f>
        <v>12.95</v>
      </c>
      <c r="N4" t="str">
        <f>IF(I4="Rob","Robusta",IF(I4="Exc","Excelsa",IF(I4="Ara","Arabica",IF(I4="Lib","Liberica",""))))</f>
        <v>Arabica</v>
      </c>
      <c r="O4" t="str">
        <f>IF(J4="M","Medium",IF(J4="L","Light",IF(J4="D","Dark","")))</f>
        <v>Light</v>
      </c>
      <c r="P4" t="str">
        <f>VLOOKUP(Orders[[#This Row],[Customer ID]],customers!$A$2:$I$1001,9,FALSE)</f>
        <v>Yes</v>
      </c>
    </row>
    <row r="5" spans="1:16" x14ac:dyDescent="0.35">
      <c r="A5" s="2" t="s">
        <v>512</v>
      </c>
      <c r="B5" s="3">
        <v>44392</v>
      </c>
      <c r="C5" s="2" t="s">
        <v>513</v>
      </c>
      <c r="D5" t="s">
        <v>5660</v>
      </c>
      <c r="E5" s="2">
        <v>2</v>
      </c>
      <c r="F5" s="2" t="str">
        <f>IF(_xlfn.XLOOKUP(C5,customers!$A$1:$A$1001,customers!B4:B1004,,0)=0,"",_xlfn.XLOOKUP(C5,customers!$A$1:$A$1001,customers!B4:B1004,,0))</f>
        <v>Melvin Wharfe</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L5*E5</f>
        <v>27.5</v>
      </c>
      <c r="N5" t="str">
        <f>IF(I5="Rob","Robusta",IF(I5="Exc","Excelsa",IF(I5="Ara","Arabica",IF(I5="Lib","Liberica",""))))</f>
        <v>Excelsa</v>
      </c>
      <c r="O5" t="str">
        <f>IF(J5="M","Medium",IF(J5="L","Light",IF(J5="D","Dark","")))</f>
        <v>Medium</v>
      </c>
      <c r="P5" t="str">
        <f>VLOOKUP(Orders[[#This Row],[Customer ID]],customers!$A$2:$I$1001,9,FALSE)</f>
        <v>No</v>
      </c>
    </row>
    <row r="6" spans="1:16" x14ac:dyDescent="0.35">
      <c r="A6" s="2" t="s">
        <v>512</v>
      </c>
      <c r="B6" s="3">
        <v>44392</v>
      </c>
      <c r="C6" s="2" t="s">
        <v>513</v>
      </c>
      <c r="D6" t="s">
        <v>5661</v>
      </c>
      <c r="E6" s="2">
        <v>2</v>
      </c>
      <c r="F6" s="2" t="str">
        <f>IF(_xlfn.XLOOKUP(C6,customers!$A$1:$A$1001,customers!B5:B1005,,0)=0,"",_xlfn.XLOOKUP(C6,customers!$A$1:$A$1001,customers!B5:B1005,,0))</f>
        <v>Guthrey Petracci</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L6*E6</f>
        <v>54.969999999999992</v>
      </c>
      <c r="N6" t="str">
        <f>IF(I6="Rob","Robusta",IF(I6="Exc","Excelsa",IF(I6="Ara","Arabica",IF(I6="Lib","Liberica",""))))</f>
        <v>Robusta</v>
      </c>
      <c r="O6" t="str">
        <f>IF(J6="M","Medium",IF(J6="L","Light",IF(J6="D","Dark","")))</f>
        <v>Light</v>
      </c>
      <c r="P6" t="str">
        <f>VLOOKUP(Orders[[#This Row],[Customer ID]],customers!$A$2:$I$1001,9,FALSE)</f>
        <v>No</v>
      </c>
    </row>
    <row r="7" spans="1:16" x14ac:dyDescent="0.35">
      <c r="A7" s="2" t="s">
        <v>519</v>
      </c>
      <c r="B7" s="3">
        <v>44412</v>
      </c>
      <c r="C7" s="2" t="s">
        <v>520</v>
      </c>
      <c r="D7" t="s">
        <v>5662</v>
      </c>
      <c r="E7" s="2">
        <v>3</v>
      </c>
      <c r="F7" s="2" t="str">
        <f>IF(_xlfn.XLOOKUP(C7,customers!$A$1:$A$1001,customers!B6:B1006,,0)=0,"",_xlfn.XLOOKUP(C7,customers!$A$1:$A$1001,customers!B6:B1006,,0))</f>
        <v>Ferrell Ferber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L7*E7</f>
        <v>38.849999999999994</v>
      </c>
      <c r="N7" t="str">
        <f>IF(I7="Rob","Robusta",IF(I7="Exc","Excelsa",IF(I7="Ara","Arabica",IF(I7="Lib","Liberica",""))))</f>
        <v>Liberica</v>
      </c>
      <c r="O7" t="str">
        <f>IF(J7="M","Medium",IF(J7="L","Light",IF(J7="D","Dark","")))</f>
        <v>Dark</v>
      </c>
      <c r="P7" t="str">
        <f>VLOOKUP(Orders[[#This Row],[Customer ID]],customers!$A$2:$I$1001,9,FALSE)</f>
        <v>No</v>
      </c>
    </row>
    <row r="8" spans="1:16" x14ac:dyDescent="0.35">
      <c r="A8" s="2" t="s">
        <v>524</v>
      </c>
      <c r="B8" s="3">
        <v>44582</v>
      </c>
      <c r="C8" s="2" t="s">
        <v>525</v>
      </c>
      <c r="D8" t="s">
        <v>5663</v>
      </c>
      <c r="E8" s="2">
        <v>3</v>
      </c>
      <c r="F8" s="2" t="str">
        <f>IF(_xlfn.XLOOKUP(C8,customers!$A$1:$A$1001,customers!B7:B1007,,0)=0,"",_xlfn.XLOOKUP(C8,customers!$A$1:$A$1001,customers!B7:B1007,,0))</f>
        <v>Rosaleen Scholar</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L8*E8</f>
        <v>21.87</v>
      </c>
      <c r="N8" t="str">
        <f>IF(I8="Rob","Robusta",IF(I8="Exc","Excelsa",IF(I8="Ara","Arabica",IF(I8="Lib","Liberica",""))))</f>
        <v>Excelsa</v>
      </c>
      <c r="O8" t="str">
        <f>IF(J8="M","Medium",IF(J8="L","Light",IF(J8="D","Dark","")))</f>
        <v>Dark</v>
      </c>
      <c r="P8" t="str">
        <f>VLOOKUP(Orders[[#This Row],[Customer ID]],customers!$A$2:$I$1001,9,FALSE)</f>
        <v>Yes</v>
      </c>
    </row>
    <row r="9" spans="1:16" x14ac:dyDescent="0.35">
      <c r="A9" s="2" t="s">
        <v>530</v>
      </c>
      <c r="B9" s="3">
        <v>44701</v>
      </c>
      <c r="C9" s="2" t="s">
        <v>531</v>
      </c>
      <c r="D9" t="s">
        <v>5664</v>
      </c>
      <c r="E9" s="2">
        <v>1</v>
      </c>
      <c r="F9" s="2" t="str">
        <f>IF(_xlfn.XLOOKUP(C9,customers!$A$1:$A$1001,customers!B8:B1008,,0)=0,"",_xlfn.XLOOKUP(C9,customers!$A$1:$A$1001,customers!B8:B1008,,0))</f>
        <v>Patrice Trobe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L9*E9</f>
        <v>4.7549999999999999</v>
      </c>
      <c r="N9" t="str">
        <f>IF(I9="Rob","Robusta",IF(I9="Exc","Excelsa",IF(I9="Ara","Arabica",IF(I9="Lib","Liberica",""))))</f>
        <v>Liberica</v>
      </c>
      <c r="O9" t="str">
        <f>IF(J9="M","Medium",IF(J9="L","Light",IF(J9="D","Dark","")))</f>
        <v>Light</v>
      </c>
      <c r="P9" t="str">
        <f>VLOOKUP(Orders[[#This Row],[Customer ID]],customers!$A$2:$I$1001,9,FALSE)</f>
        <v>Yes</v>
      </c>
    </row>
    <row r="10" spans="1:16" x14ac:dyDescent="0.35">
      <c r="A10" s="2" t="s">
        <v>535</v>
      </c>
      <c r="B10" s="3">
        <v>43467</v>
      </c>
      <c r="C10" s="2" t="s">
        <v>536</v>
      </c>
      <c r="D10" t="s">
        <v>5665</v>
      </c>
      <c r="E10" s="2">
        <v>3</v>
      </c>
      <c r="F10" s="2" t="str">
        <f>IF(_xlfn.XLOOKUP(C10,customers!$A$1:$A$1001,customers!B9:B1009,,0)=0,"",_xlfn.XLOOKUP(C10,customers!$A$1:$A$1001,customers!B9:B1009,,0))</f>
        <v>Minni Alabaster</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L10*E10</f>
        <v>17.91</v>
      </c>
      <c r="N10" t="str">
        <f>IF(I10="Rob","Robusta",IF(I10="Exc","Excelsa",IF(I10="Ara","Arabica",IF(I10="Lib","Liberica",""))))</f>
        <v>Robusta</v>
      </c>
      <c r="O10" t="str">
        <f>IF(J10="M","Medium",IF(J10="L","Light",IF(J10="D","Dark","")))</f>
        <v>Medium</v>
      </c>
      <c r="P10" t="str">
        <f>VLOOKUP(Orders[[#This Row],[Customer ID]],customers!$A$2:$I$1001,9,FALSE)</f>
        <v>No</v>
      </c>
    </row>
    <row r="11" spans="1:16" x14ac:dyDescent="0.35">
      <c r="A11" s="2" t="s">
        <v>541</v>
      </c>
      <c r="B11" s="3">
        <v>43713</v>
      </c>
      <c r="C11" s="2" t="s">
        <v>542</v>
      </c>
      <c r="D11" t="s">
        <v>5665</v>
      </c>
      <c r="E11" s="2">
        <v>1</v>
      </c>
      <c r="F11" s="2" t="str">
        <f>IF(_xlfn.XLOOKUP(C11,customers!$A$1:$A$1001,customers!B10:B1010,,0)=0,"",_xlfn.XLOOKUP(C11,customers!$A$1:$A$1001,customers!B10:B1010,,0))</f>
        <v>Pall Redford</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L11*E11</f>
        <v>5.97</v>
      </c>
      <c r="N11" t="str">
        <f>IF(I11="Rob","Robusta",IF(I11="Exc","Excelsa",IF(I11="Ara","Arabica",IF(I11="Lib","Liberica",""))))</f>
        <v>Robusta</v>
      </c>
      <c r="O11" t="str">
        <f>IF(J11="M","Medium",IF(J11="L","Light",IF(J11="D","Dark","")))</f>
        <v>Medium</v>
      </c>
      <c r="P11" t="str">
        <f>VLOOKUP(Orders[[#This Row],[Customer ID]],customers!$A$2:$I$1001,9,FALSE)</f>
        <v>No</v>
      </c>
    </row>
    <row r="12" spans="1:16" x14ac:dyDescent="0.35">
      <c r="A12" s="2" t="s">
        <v>547</v>
      </c>
      <c r="B12" s="3">
        <v>44263</v>
      </c>
      <c r="C12" s="2" t="s">
        <v>548</v>
      </c>
      <c r="D12" t="s">
        <v>5666</v>
      </c>
      <c r="E12" s="2">
        <v>4</v>
      </c>
      <c r="F12" s="2" t="str">
        <f>IF(_xlfn.XLOOKUP(C12,customers!$A$1:$A$1001,customers!B11:B1011,,0)=0,"",_xlfn.XLOOKUP(C12,customers!$A$1:$A$1001,customers!B11:B1011,,0))</f>
        <v>Kendal Scardefield</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L12*E12</f>
        <v>39.799999999999997</v>
      </c>
      <c r="N12" t="str">
        <f>IF(I12="Rob","Robusta",IF(I12="Exc","Excelsa",IF(I12="Ara","Arabica",IF(I12="Lib","Liberica",""))))</f>
        <v>Arabica</v>
      </c>
      <c r="O12" t="str">
        <f>IF(J12="M","Medium",IF(J12="L","Light",IF(J12="D","Dark","")))</f>
        <v>Dark</v>
      </c>
      <c r="P12" t="str">
        <f>VLOOKUP(Orders[[#This Row],[Customer ID]],customers!$A$2:$I$1001,9,FALSE)</f>
        <v>No</v>
      </c>
    </row>
    <row r="13" spans="1:16" x14ac:dyDescent="0.35">
      <c r="A13" s="2" t="s">
        <v>553</v>
      </c>
      <c r="B13" s="3">
        <v>44132</v>
      </c>
      <c r="C13" s="2" t="s">
        <v>554</v>
      </c>
      <c r="D13" t="s">
        <v>5667</v>
      </c>
      <c r="E13" s="2">
        <v>5</v>
      </c>
      <c r="F13" s="2" t="str">
        <f>IF(_xlfn.XLOOKUP(C13,customers!$A$1:$A$1001,customers!B12:B1012,,0)=0,"",_xlfn.XLOOKUP(C13,customers!$A$1:$A$1001,customers!B12:B1012,,0))</f>
        <v>Annabel Antuk</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L13*E13</f>
        <v>170.77499999999998</v>
      </c>
      <c r="N13" t="str">
        <f>IF(I13="Rob","Robusta",IF(I13="Exc","Excelsa",IF(I13="Ara","Arabica",IF(I13="Lib","Liberica",""))))</f>
        <v>Excelsa</v>
      </c>
      <c r="O13" t="str">
        <f>IF(J13="M","Medium",IF(J13="L","Light",IF(J13="D","Dark","")))</f>
        <v>Light</v>
      </c>
      <c r="P13" t="str">
        <f>VLOOKUP(Orders[[#This Row],[Customer ID]],customers!$A$2:$I$1001,9,FALSE)</f>
        <v>Yes</v>
      </c>
    </row>
    <row r="14" spans="1:16" x14ac:dyDescent="0.35">
      <c r="A14" s="2" t="s">
        <v>559</v>
      </c>
      <c r="B14" s="3">
        <v>44744</v>
      </c>
      <c r="C14" s="2" t="s">
        <v>560</v>
      </c>
      <c r="D14" t="s">
        <v>5657</v>
      </c>
      <c r="E14" s="2">
        <v>5</v>
      </c>
      <c r="F14" s="2" t="str">
        <f>IF(_xlfn.XLOOKUP(C14,customers!$A$1:$A$1001,customers!B13:B1013,,0)=0,"",_xlfn.XLOOKUP(C14,customers!$A$1:$A$1001,customers!B13:B1013,,0))</f>
        <v>Chrisy Blofeld</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L14*E14</f>
        <v>49.75</v>
      </c>
      <c r="N14" t="str">
        <f>IF(I14="Rob","Robusta",IF(I14="Exc","Excelsa",IF(I14="Ara","Arabica",IF(I14="Lib","Liberica",""))))</f>
        <v>Robusta</v>
      </c>
      <c r="O14" t="str">
        <f>IF(J14="M","Medium",IF(J14="L","Light",IF(J14="D","Dark","")))</f>
        <v>Medium</v>
      </c>
      <c r="P14" t="str">
        <f>VLOOKUP(Orders[[#This Row],[Customer ID]],customers!$A$2:$I$1001,9,FALSE)</f>
        <v>No</v>
      </c>
    </row>
    <row r="15" spans="1:16" x14ac:dyDescent="0.35">
      <c r="A15" s="2" t="s">
        <v>565</v>
      </c>
      <c r="B15" s="3">
        <v>43973</v>
      </c>
      <c r="C15" s="2" t="s">
        <v>566</v>
      </c>
      <c r="D15" t="s">
        <v>5668</v>
      </c>
      <c r="E15" s="2">
        <v>2</v>
      </c>
      <c r="F15" s="2" t="str">
        <f>IF(_xlfn.XLOOKUP(C15,customers!$A$1:$A$1001,customers!B14:B1014,,0)=0,"",_xlfn.XLOOKUP(C15,customers!$A$1:$A$1001,customers!B14:B1014,,0))</f>
        <v>Selene Shales</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L15*E15</f>
        <v>41.169999999999995</v>
      </c>
      <c r="N15" t="str">
        <f>IF(I15="Rob","Robusta",IF(I15="Exc","Excelsa",IF(I15="Ara","Arabica",IF(I15="Lib","Liberica",""))))</f>
        <v>Robusta</v>
      </c>
      <c r="O15" t="str">
        <f>IF(J15="M","Medium",IF(J15="L","Light",IF(J15="D","Dark","")))</f>
        <v>Dark</v>
      </c>
      <c r="P15" t="str">
        <f>VLOOKUP(Orders[[#This Row],[Customer ID]],customers!$A$2:$I$1001,9,FALSE)</f>
        <v>No</v>
      </c>
    </row>
    <row r="16" spans="1:16" x14ac:dyDescent="0.35">
      <c r="A16" s="2" t="s">
        <v>570</v>
      </c>
      <c r="B16" s="3">
        <v>44656</v>
      </c>
      <c r="C16" s="2" t="s">
        <v>571</v>
      </c>
      <c r="D16" t="s">
        <v>5669</v>
      </c>
      <c r="E16" s="2">
        <v>3</v>
      </c>
      <c r="F16" s="2" t="str">
        <f>IF(_xlfn.XLOOKUP(C16,customers!$A$1:$A$1001,customers!B15:B1015,,0)=0,"",_xlfn.XLOOKUP(C16,customers!$A$1:$A$1001,customers!B15:B1015,,0))</f>
        <v>Theresita Newbury</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L16*E16</f>
        <v>11.654999999999999</v>
      </c>
      <c r="N16" t="str">
        <f>IF(I16="Rob","Robusta",IF(I16="Exc","Excelsa",IF(I16="Ara","Arabica",IF(I16="Lib","Liberica",""))))</f>
        <v>Liberica</v>
      </c>
      <c r="O16" t="str">
        <f>IF(J16="M","Medium",IF(J16="L","Light",IF(J16="D","Dark","")))</f>
        <v>Dark</v>
      </c>
      <c r="P16" t="str">
        <f>VLOOKUP(Orders[[#This Row],[Customer ID]],customers!$A$2:$I$1001,9,FALSE)</f>
        <v>Yes</v>
      </c>
    </row>
    <row r="17" spans="1:16" x14ac:dyDescent="0.35">
      <c r="A17" s="2" t="s">
        <v>576</v>
      </c>
      <c r="B17" s="3">
        <v>44719</v>
      </c>
      <c r="C17" s="2" t="s">
        <v>577</v>
      </c>
      <c r="D17" t="s">
        <v>5670</v>
      </c>
      <c r="E17" s="2">
        <v>5</v>
      </c>
      <c r="F17" s="2" t="str">
        <f>IF(_xlfn.XLOOKUP(C17,customers!$A$1:$A$1001,customers!B16:B1016,,0)=0,"",_xlfn.XLOOKUP(C17,customers!$A$1:$A$1001,customers!B16:B1016,,0))</f>
        <v>Adrian Swaine</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L17*E17</f>
        <v>114.42499999999998</v>
      </c>
      <c r="N17" t="str">
        <f>IF(I17="Rob","Robusta",IF(I17="Exc","Excelsa",IF(I17="Ara","Arabica",IF(I17="Lib","Liberica",""))))</f>
        <v>Robusta</v>
      </c>
      <c r="O17" t="str">
        <f>IF(J17="M","Medium",IF(J17="L","Light",IF(J17="D","Dark","")))</f>
        <v>Medium</v>
      </c>
      <c r="P17" t="str">
        <f>VLOOKUP(Orders[[#This Row],[Customer ID]],customers!$A$2:$I$1001,9,FALSE)</f>
        <v>No</v>
      </c>
    </row>
    <row r="18" spans="1:16" x14ac:dyDescent="0.35">
      <c r="A18" s="2" t="s">
        <v>581</v>
      </c>
      <c r="B18" s="3">
        <v>43544</v>
      </c>
      <c r="C18" s="2" t="s">
        <v>582</v>
      </c>
      <c r="D18" t="s">
        <v>5671</v>
      </c>
      <c r="E18" s="2">
        <v>6</v>
      </c>
      <c r="F18" s="2" t="str">
        <f>IF(_xlfn.XLOOKUP(C18,customers!$A$1:$A$1001,customers!B17:B1017,,0)=0,"",_xlfn.XLOOKUP(C18,customers!$A$1:$A$1001,customers!B17:B1017,,0))</f>
        <v>Nelly Basezzi</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L18*E18</f>
        <v>20.25</v>
      </c>
      <c r="N18" t="str">
        <f>IF(I18="Rob","Robusta",IF(I18="Exc","Excelsa",IF(I18="Ara","Arabica",IF(I18="Lib","Liberica",""))))</f>
        <v>Arabica</v>
      </c>
      <c r="O18" t="str">
        <f>IF(J18="M","Medium",IF(J18="L","Light",IF(J18="D","Dark","")))</f>
        <v>Medium</v>
      </c>
      <c r="P18" t="str">
        <f>VLOOKUP(Orders[[#This Row],[Customer ID]],customers!$A$2:$I$1001,9,FALSE)</f>
        <v>No</v>
      </c>
    </row>
    <row r="19" spans="1:16" x14ac:dyDescent="0.35">
      <c r="A19" s="2" t="s">
        <v>587</v>
      </c>
      <c r="B19" s="3">
        <v>43757</v>
      </c>
      <c r="C19" s="2" t="s">
        <v>588</v>
      </c>
      <c r="D19" t="s">
        <v>5659</v>
      </c>
      <c r="E19" s="2">
        <v>6</v>
      </c>
      <c r="F19" s="2" t="str">
        <f>IF(_xlfn.XLOOKUP(C19,customers!$A$1:$A$1001,customers!B18:B1018,,0)=0,"",_xlfn.XLOOKUP(C19,customers!$A$1:$A$1001,customers!B18:B1018,,0))</f>
        <v>Una Welberry</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L19*E19</f>
        <v>77.699999999999989</v>
      </c>
      <c r="N19" t="str">
        <f>IF(I19="Rob","Robusta",IF(I19="Exc","Excelsa",IF(I19="Ara","Arabica",IF(I19="Lib","Liberica",""))))</f>
        <v>Arabica</v>
      </c>
      <c r="O19" t="str">
        <f>IF(J19="M","Medium",IF(J19="L","Light",IF(J19="D","Dark","")))</f>
        <v>Light</v>
      </c>
      <c r="P19" t="str">
        <f>VLOOKUP(Orders[[#This Row],[Customer ID]],customers!$A$2:$I$1001,9,FALSE)</f>
        <v>No</v>
      </c>
    </row>
    <row r="20" spans="1:16" x14ac:dyDescent="0.35">
      <c r="A20" s="2" t="s">
        <v>593</v>
      </c>
      <c r="B20" s="3">
        <v>43629</v>
      </c>
      <c r="C20" s="2" t="s">
        <v>594</v>
      </c>
      <c r="D20" t="s">
        <v>5668</v>
      </c>
      <c r="E20" s="2">
        <v>4</v>
      </c>
      <c r="F20" s="2" t="str">
        <f>IF(_xlfn.XLOOKUP(C20,customers!$A$1:$A$1001,customers!B19:B1019,,0)=0,"",_xlfn.XLOOKUP(C20,customers!$A$1:$A$1001,customers!B19:B1019,,0))</f>
        <v>Zorina Ponting</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L20*E20</f>
        <v>82.339999999999989</v>
      </c>
      <c r="N20" t="str">
        <f>IF(I20="Rob","Robusta",IF(I20="Exc","Excelsa",IF(I20="Ara","Arabica",IF(I20="Lib","Liberica",""))))</f>
        <v>Robusta</v>
      </c>
      <c r="O20" t="str">
        <f>IF(J20="M","Medium",IF(J20="L","Light",IF(J20="D","Dark","")))</f>
        <v>Dark</v>
      </c>
      <c r="P20" t="str">
        <f>VLOOKUP(Orders[[#This Row],[Customer ID]],customers!$A$2:$I$1001,9,FALSE)</f>
        <v>Yes</v>
      </c>
    </row>
    <row r="21" spans="1:16" x14ac:dyDescent="0.35">
      <c r="A21" s="2" t="s">
        <v>598</v>
      </c>
      <c r="B21" s="3">
        <v>44169</v>
      </c>
      <c r="C21" s="2" t="s">
        <v>599</v>
      </c>
      <c r="D21" t="s">
        <v>5671</v>
      </c>
      <c r="E21" s="2">
        <v>5</v>
      </c>
      <c r="F21" s="2" t="str">
        <f>IF(_xlfn.XLOOKUP(C21,customers!$A$1:$A$1001,customers!B20:B1020,,0)=0,"",_xlfn.XLOOKUP(C21,customers!$A$1:$A$1001,customers!B20:B1020,,0))</f>
        <v>Dorie de la Tremoille</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L21*E21</f>
        <v>16.875</v>
      </c>
      <c r="N21" t="str">
        <f>IF(I21="Rob","Robusta",IF(I21="Exc","Excelsa",IF(I21="Ara","Arabica",IF(I21="Lib","Liberica",""))))</f>
        <v>Arabica</v>
      </c>
      <c r="O21" t="str">
        <f>IF(J21="M","Medium",IF(J21="L","Light",IF(J21="D","Dark","")))</f>
        <v>Medium</v>
      </c>
      <c r="P21" t="str">
        <f>VLOOKUP(Orders[[#This Row],[Customer ID]],customers!$A$2:$I$1001,9,FALSE)</f>
        <v>Yes</v>
      </c>
    </row>
    <row r="22" spans="1:16" x14ac:dyDescent="0.35">
      <c r="A22" s="2" t="s">
        <v>598</v>
      </c>
      <c r="B22" s="3">
        <v>44169</v>
      </c>
      <c r="C22" s="2" t="s">
        <v>599</v>
      </c>
      <c r="D22" t="s">
        <v>5672</v>
      </c>
      <c r="E22" s="2">
        <v>4</v>
      </c>
      <c r="F22" s="2" t="str">
        <f>IF(_xlfn.XLOOKUP(C22,customers!$A$1:$A$1001,customers!B21:B1021,,0)=0,"",_xlfn.XLOOKUP(C22,customers!$A$1:$A$1001,customers!B21:B1021,,0))</f>
        <v>Hy Zanetto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L22*E22</f>
        <v>14.58</v>
      </c>
      <c r="N22" t="str">
        <f>IF(I22="Rob","Robusta",IF(I22="Exc","Excelsa",IF(I22="Ara","Arabica",IF(I22="Lib","Liberica",""))))</f>
        <v>Excelsa</v>
      </c>
      <c r="O22" t="str">
        <f>IF(J22="M","Medium",IF(J22="L","Light",IF(J22="D","Dark","")))</f>
        <v>Dark</v>
      </c>
      <c r="P22" t="str">
        <f>VLOOKUP(Orders[[#This Row],[Customer ID]],customers!$A$2:$I$1001,9,FALSE)</f>
        <v>Yes</v>
      </c>
    </row>
    <row r="23" spans="1:16" x14ac:dyDescent="0.35">
      <c r="A23" s="2" t="s">
        <v>608</v>
      </c>
      <c r="B23" s="3">
        <v>44169</v>
      </c>
      <c r="C23" s="2" t="s">
        <v>609</v>
      </c>
      <c r="D23" t="s">
        <v>5673</v>
      </c>
      <c r="E23" s="2">
        <v>6</v>
      </c>
      <c r="F23" s="2" t="str">
        <f>IF(_xlfn.XLOOKUP(C23,customers!$A$1:$A$1001,customers!B22:B1022,,0)=0,"",_xlfn.XLOOKUP(C23,customers!$A$1:$A$1001,customers!B22:B1022,,0))</f>
        <v>Abigail Tolworthy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L23*E23</f>
        <v>17.91</v>
      </c>
      <c r="N23" t="str">
        <f>IF(I23="Rob","Robusta",IF(I23="Exc","Excelsa",IF(I23="Ara","Arabica",IF(I23="Lib","Liberica",""))))</f>
        <v>Arabica</v>
      </c>
      <c r="O23" t="str">
        <f>IF(J23="M","Medium",IF(J23="L","Light",IF(J23="D","Dark","")))</f>
        <v>Dark</v>
      </c>
      <c r="P23" t="str">
        <f>VLOOKUP(Orders[[#This Row],[Customer ID]],customers!$A$2:$I$1001,9,FALSE)</f>
        <v>No</v>
      </c>
    </row>
    <row r="24" spans="1:16" x14ac:dyDescent="0.35">
      <c r="A24" s="2" t="s">
        <v>614</v>
      </c>
      <c r="B24" s="3">
        <v>44218</v>
      </c>
      <c r="C24" s="2" t="s">
        <v>615</v>
      </c>
      <c r="D24" t="s">
        <v>5670</v>
      </c>
      <c r="E24" s="2">
        <v>4</v>
      </c>
      <c r="F24" s="2" t="str">
        <f>IF(_xlfn.XLOOKUP(C24,customers!$A$1:$A$1001,customers!B23:B1023,,0)=0,"",_xlfn.XLOOKUP(C24,customers!$A$1:$A$1001,customers!B23:B1023,,0))</f>
        <v>Olag Baudassi</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L24*E24</f>
        <v>91.539999999999992</v>
      </c>
      <c r="N24" t="str">
        <f>IF(I24="Rob","Robusta",IF(I24="Exc","Excelsa",IF(I24="Ara","Arabica",IF(I24="Lib","Liberica",""))))</f>
        <v>Robusta</v>
      </c>
      <c r="O24" t="str">
        <f>IF(J24="M","Medium",IF(J24="L","Light",IF(J24="D","Dark","")))</f>
        <v>Medium</v>
      </c>
      <c r="P24" t="str">
        <f>VLOOKUP(Orders[[#This Row],[Customer ID]],customers!$A$2:$I$1001,9,FALSE)</f>
        <v>Yes</v>
      </c>
    </row>
    <row r="25" spans="1:16" x14ac:dyDescent="0.35">
      <c r="A25" s="2" t="s">
        <v>620</v>
      </c>
      <c r="B25" s="3">
        <v>44603</v>
      </c>
      <c r="C25" s="2" t="s">
        <v>621</v>
      </c>
      <c r="D25" t="s">
        <v>5673</v>
      </c>
      <c r="E25" s="2">
        <v>4</v>
      </c>
      <c r="F25" s="2" t="str">
        <f>IF(_xlfn.XLOOKUP(C25,customers!$A$1:$A$1001,customers!B24:B1024,,0)=0,"",_xlfn.XLOOKUP(C25,customers!$A$1:$A$1001,customers!B24:B1024,,0))</f>
        <v>Donna Baskeyfied</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L25*E25</f>
        <v>11.94</v>
      </c>
      <c r="N25" t="str">
        <f>IF(I25="Rob","Robusta",IF(I25="Exc","Excelsa",IF(I25="Ara","Arabica",IF(I25="Lib","Liberica",""))))</f>
        <v>Arabica</v>
      </c>
      <c r="O25" t="str">
        <f>IF(J25="M","Medium",IF(J25="L","Light",IF(J25="D","Dark","")))</f>
        <v>Dark</v>
      </c>
      <c r="P25" t="str">
        <f>VLOOKUP(Orders[[#This Row],[Customer ID]],customers!$A$2:$I$1001,9,FALSE)</f>
        <v>Yes</v>
      </c>
    </row>
    <row r="26" spans="1:16" x14ac:dyDescent="0.35">
      <c r="A26" s="2" t="s">
        <v>626</v>
      </c>
      <c r="B26" s="3">
        <v>44454</v>
      </c>
      <c r="C26" s="2" t="s">
        <v>627</v>
      </c>
      <c r="D26" t="s">
        <v>5674</v>
      </c>
      <c r="E26" s="2">
        <v>1</v>
      </c>
      <c r="F26" s="2" t="str">
        <f>IF(_xlfn.XLOOKUP(C26,customers!$A$1:$A$1001,customers!B25:B1025,,0)=0,"",_xlfn.XLOOKUP(C26,customers!$A$1:$A$1001,customers!B25:B1025,,0))</f>
        <v>Raynor McGilvary</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L26*E26</f>
        <v>11.25</v>
      </c>
      <c r="N26" t="str">
        <f>IF(I26="Rob","Robusta",IF(I26="Exc","Excelsa",IF(I26="Ara","Arabica",IF(I26="Lib","Liberica",""))))</f>
        <v>Arabica</v>
      </c>
      <c r="O26" t="str">
        <f>IF(J26="M","Medium",IF(J26="L","Light",IF(J26="D","Dark","")))</f>
        <v>Medium</v>
      </c>
      <c r="P26" t="str">
        <f>VLOOKUP(Orders[[#This Row],[Customer ID]],customers!$A$2:$I$1001,9,FALSE)</f>
        <v>No</v>
      </c>
    </row>
    <row r="27" spans="1:16" x14ac:dyDescent="0.35">
      <c r="A27" s="2" t="s">
        <v>632</v>
      </c>
      <c r="B27" s="3">
        <v>44128</v>
      </c>
      <c r="C27" s="2" t="s">
        <v>633</v>
      </c>
      <c r="D27" t="s">
        <v>5675</v>
      </c>
      <c r="E27" s="2">
        <v>3</v>
      </c>
      <c r="F27" s="2" t="str">
        <f>IF(_xlfn.XLOOKUP(C27,customers!$A$1:$A$1001,customers!B26:B1026,,0)=0,"",_xlfn.XLOOKUP(C27,customers!$A$1:$A$1001,customers!B26:B1026,,0))</f>
        <v>Inger Bouldon</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L27*E27</f>
        <v>12.375</v>
      </c>
      <c r="N27" t="str">
        <f>IF(I27="Rob","Robusta",IF(I27="Exc","Excelsa",IF(I27="Ara","Arabica",IF(I27="Lib","Liberica",""))))</f>
        <v>Excelsa</v>
      </c>
      <c r="O27" t="str">
        <f>IF(J27="M","Medium",IF(J27="L","Light",IF(J27="D","Dark","")))</f>
        <v>Medium</v>
      </c>
      <c r="P27" t="str">
        <f>VLOOKUP(Orders[[#This Row],[Customer ID]],customers!$A$2:$I$1001,9,FALSE)</f>
        <v>Yes</v>
      </c>
    </row>
    <row r="28" spans="1:16" x14ac:dyDescent="0.35">
      <c r="A28" s="2" t="s">
        <v>637</v>
      </c>
      <c r="B28" s="3">
        <v>43516</v>
      </c>
      <c r="C28" s="2" t="s">
        <v>638</v>
      </c>
      <c r="D28" t="s">
        <v>5676</v>
      </c>
      <c r="E28" s="2">
        <v>4</v>
      </c>
      <c r="F28" s="2" t="str">
        <f>IF(_xlfn.XLOOKUP(C28,customers!$A$1:$A$1001,customers!B27:B1027,,0)=0,"",_xlfn.XLOOKUP(C28,customers!$A$1:$A$1001,customers!B27:B1027,,0))</f>
        <v>Hartley Mattioli</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L28*E28</f>
        <v>27</v>
      </c>
      <c r="N28" t="str">
        <f>IF(I28="Rob","Robusta",IF(I28="Exc","Excelsa",IF(I28="Ara","Arabica",IF(I28="Lib","Liberica",""))))</f>
        <v>Arabica</v>
      </c>
      <c r="O28" t="str">
        <f>IF(J28="M","Medium",IF(J28="L","Light",IF(J28="D","Dark","")))</f>
        <v>Medium</v>
      </c>
      <c r="P28" t="str">
        <f>VLOOKUP(Orders[[#This Row],[Customer ID]],customers!$A$2:$I$1001,9,FALSE)</f>
        <v>Yes</v>
      </c>
    </row>
    <row r="29" spans="1:16" x14ac:dyDescent="0.35">
      <c r="A29" s="2" t="s">
        <v>643</v>
      </c>
      <c r="B29" s="3">
        <v>43746</v>
      </c>
      <c r="C29" s="2" t="s">
        <v>644</v>
      </c>
      <c r="D29" t="s">
        <v>5671</v>
      </c>
      <c r="E29" s="2">
        <v>5</v>
      </c>
      <c r="F29" s="2" t="str">
        <f>IF(_xlfn.XLOOKUP(C29,customers!$A$1:$A$1001,customers!B28:B1028,,0)=0,"",_xlfn.XLOOKUP(C29,customers!$A$1:$A$1001,customers!B28:B1028,,0))</f>
        <v>Archambault Gillard</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L29*E29</f>
        <v>16.875</v>
      </c>
      <c r="N29" t="str">
        <f>IF(I29="Rob","Robusta",IF(I29="Exc","Excelsa",IF(I29="Ara","Arabica",IF(I29="Lib","Liberica",""))))</f>
        <v>Arabica</v>
      </c>
      <c r="O29" t="str">
        <f>IF(J29="M","Medium",IF(J29="L","Light",IF(J29="D","Dark","")))</f>
        <v>Medium</v>
      </c>
      <c r="P29" t="str">
        <f>VLOOKUP(Orders[[#This Row],[Customer ID]],customers!$A$2:$I$1001,9,FALSE)</f>
        <v>No</v>
      </c>
    </row>
    <row r="30" spans="1:16" x14ac:dyDescent="0.35">
      <c r="A30" s="2" t="s">
        <v>649</v>
      </c>
      <c r="B30" s="3">
        <v>44775</v>
      </c>
      <c r="C30" s="2" t="s">
        <v>650</v>
      </c>
      <c r="D30" t="s">
        <v>5677</v>
      </c>
      <c r="E30" s="2">
        <v>3</v>
      </c>
      <c r="F30" s="2" t="str">
        <f>IF(_xlfn.XLOOKUP(C30,customers!$A$1:$A$1001,customers!B29:B1029,,0)=0,"",_xlfn.XLOOKUP(C30,customers!$A$1:$A$1001,customers!B29:B1029,,0))</f>
        <v>Theda Grizard</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L30*E30</f>
        <v>17.91</v>
      </c>
      <c r="N30" t="str">
        <f>IF(I30="Rob","Robusta",IF(I30="Exc","Excelsa",IF(I30="Ara","Arabica",IF(I30="Lib","Liberica",""))))</f>
        <v>Arabica</v>
      </c>
      <c r="O30" t="str">
        <f>IF(J30="M","Medium",IF(J30="L","Light",IF(J30="D","Dark","")))</f>
        <v>Dark</v>
      </c>
      <c r="P30" t="str">
        <f>VLOOKUP(Orders[[#This Row],[Customer ID]],customers!$A$2:$I$1001,9,FALSE)</f>
        <v>No</v>
      </c>
    </row>
    <row r="31" spans="1:16" x14ac:dyDescent="0.35">
      <c r="A31" s="2" t="s">
        <v>655</v>
      </c>
      <c r="B31" s="3">
        <v>43516</v>
      </c>
      <c r="C31" s="2" t="s">
        <v>656</v>
      </c>
      <c r="D31" t="s">
        <v>5666</v>
      </c>
      <c r="E31" s="2">
        <v>4</v>
      </c>
      <c r="F31" s="2" t="str">
        <f>IF(_xlfn.XLOOKUP(C31,customers!$A$1:$A$1001,customers!B30:B1030,,0)=0,"",_xlfn.XLOOKUP(C31,customers!$A$1:$A$1001,customers!B30:B1030,,0))</f>
        <v>Willa Rolling</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L31*E31</f>
        <v>39.799999999999997</v>
      </c>
      <c r="N31" t="str">
        <f>IF(I31="Rob","Robusta",IF(I31="Exc","Excelsa",IF(I31="Ara","Arabica",IF(I31="Lib","Liberica",""))))</f>
        <v>Arabica</v>
      </c>
      <c r="O31" t="str">
        <f>IF(J31="M","Medium",IF(J31="L","Light",IF(J31="D","Dark","")))</f>
        <v>Dark</v>
      </c>
      <c r="P31" t="str">
        <f>VLOOKUP(Orders[[#This Row],[Customer ID]],customers!$A$2:$I$1001,9,FALSE)</f>
        <v>Yes</v>
      </c>
    </row>
    <row r="32" spans="1:16" x14ac:dyDescent="0.35">
      <c r="A32" s="2" t="s">
        <v>661</v>
      </c>
      <c r="B32" s="3">
        <v>44464</v>
      </c>
      <c r="C32" s="2" t="s">
        <v>662</v>
      </c>
      <c r="D32" t="s">
        <v>5678</v>
      </c>
      <c r="E32" s="2">
        <v>5</v>
      </c>
      <c r="F32" s="2" t="str">
        <f>IF(_xlfn.XLOOKUP(C32,customers!$A$1:$A$1001,customers!B31:B1031,,0)=0,"",_xlfn.XLOOKUP(C32,customers!$A$1:$A$1001,customers!B31:B1031,,0))</f>
        <v>Correy Cottingham</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L32*E32</f>
        <v>21.825000000000003</v>
      </c>
      <c r="N32" t="str">
        <f>IF(I32="Rob","Robusta",IF(I32="Exc","Excelsa",IF(I32="Ara","Arabica",IF(I32="Lib","Liberica",""))))</f>
        <v>Liberica</v>
      </c>
      <c r="O32" t="str">
        <f>IF(J32="M","Medium",IF(J32="L","Light",IF(J32="D","Dark","")))</f>
        <v>Medium</v>
      </c>
      <c r="P32" t="str">
        <f>VLOOKUP(Orders[[#This Row],[Customer ID]],customers!$A$2:$I$1001,9,FALSE)</f>
        <v>No</v>
      </c>
    </row>
    <row r="33" spans="1:16" x14ac:dyDescent="0.35">
      <c r="A33" s="2" t="s">
        <v>661</v>
      </c>
      <c r="B33" s="3">
        <v>44464</v>
      </c>
      <c r="C33" s="2" t="s">
        <v>662</v>
      </c>
      <c r="D33" t="s">
        <v>5677</v>
      </c>
      <c r="E33" s="2">
        <v>6</v>
      </c>
      <c r="F33" s="2" t="str">
        <f>IF(_xlfn.XLOOKUP(C33,customers!$A$1:$A$1001,customers!B32:B1032,,0)=0,"",_xlfn.XLOOKUP(C33,customers!$A$1:$A$1001,customers!B32:B1032,,0))</f>
        <v>Pammi Endacott</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L33*E33</f>
        <v>35.82</v>
      </c>
      <c r="N33" t="str">
        <f>IF(I33="Rob","Robusta",IF(I33="Exc","Excelsa",IF(I33="Ara","Arabica",IF(I33="Lib","Liberica",""))))</f>
        <v>Arabica</v>
      </c>
      <c r="O33" t="str">
        <f>IF(J33="M","Medium",IF(J33="L","Light",IF(J33="D","Dark","")))</f>
        <v>Dark</v>
      </c>
      <c r="P33" t="str">
        <f>VLOOKUP(Orders[[#This Row],[Customer ID]],customers!$A$2:$I$1001,9,FALSE)</f>
        <v>No</v>
      </c>
    </row>
    <row r="34" spans="1:16" x14ac:dyDescent="0.35">
      <c r="A34" s="2" t="s">
        <v>661</v>
      </c>
      <c r="B34" s="3">
        <v>44464</v>
      </c>
      <c r="C34" s="2" t="s">
        <v>662</v>
      </c>
      <c r="D34" t="s">
        <v>5679</v>
      </c>
      <c r="E34" s="2">
        <v>6</v>
      </c>
      <c r="F34" s="2" t="str">
        <f>IF(_xlfn.XLOOKUP(C34,customers!$A$1:$A$1001,customers!B33:B1033,,0)=0,"",_xlfn.XLOOKUP(C34,customers!$A$1:$A$1001,customers!B33:B1033,,0))</f>
        <v>Nona Linklater</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L34*E34</f>
        <v>52.38</v>
      </c>
      <c r="N34" t="str">
        <f>IF(I34="Rob","Robusta",IF(I34="Exc","Excelsa",IF(I34="Ara","Arabica",IF(I34="Lib","Liberica",""))))</f>
        <v>Liberica</v>
      </c>
      <c r="O34" t="str">
        <f>IF(J34="M","Medium",IF(J34="L","Light",IF(J34="D","Dark","")))</f>
        <v>Medium</v>
      </c>
      <c r="P34" t="str">
        <f>VLOOKUP(Orders[[#This Row],[Customer ID]],customers!$A$2:$I$1001,9,FALSE)</f>
        <v>No</v>
      </c>
    </row>
    <row r="35" spans="1:16" x14ac:dyDescent="0.35">
      <c r="A35" s="2" t="s">
        <v>676</v>
      </c>
      <c r="B35" s="3">
        <v>44394</v>
      </c>
      <c r="C35" s="2" t="s">
        <v>677</v>
      </c>
      <c r="D35" t="s">
        <v>5664</v>
      </c>
      <c r="E35" s="2">
        <v>5</v>
      </c>
      <c r="F35" s="2" t="str">
        <f>IF(_xlfn.XLOOKUP(C35,customers!$A$1:$A$1001,customers!B34:B1034,,0)=0,"",_xlfn.XLOOKUP(C35,customers!$A$1:$A$1001,customers!B34:B1034,,0))</f>
        <v>Belvia Umpleby</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L35*E35</f>
        <v>23.774999999999999</v>
      </c>
      <c r="N35" t="str">
        <f>IF(I35="Rob","Robusta",IF(I35="Exc","Excelsa",IF(I35="Ara","Arabica",IF(I35="Lib","Liberica",""))))</f>
        <v>Liberica</v>
      </c>
      <c r="O35" t="str">
        <f>IF(J35="M","Medium",IF(J35="L","Light",IF(J35="D","Dark","")))</f>
        <v>Light</v>
      </c>
      <c r="P35" t="str">
        <f>VLOOKUP(Orders[[#This Row],[Customer ID]],customers!$A$2:$I$1001,9,FALSE)</f>
        <v>No</v>
      </c>
    </row>
    <row r="36" spans="1:16" x14ac:dyDescent="0.35">
      <c r="A36" s="2" t="s">
        <v>681</v>
      </c>
      <c r="B36" s="3">
        <v>44011</v>
      </c>
      <c r="C36" s="2" t="s">
        <v>682</v>
      </c>
      <c r="D36" t="s">
        <v>5680</v>
      </c>
      <c r="E36" s="2">
        <v>6</v>
      </c>
      <c r="F36" s="2" t="str">
        <f>IF(_xlfn.XLOOKUP(C36,customers!$A$1:$A$1001,customers!B35:B1035,,0)=0,"",_xlfn.XLOOKUP(C36,customers!$A$1:$A$1001,customers!B35:B1035,,0))</f>
        <v>Hayward Goulter</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L36*E36</f>
        <v>57.06</v>
      </c>
      <c r="N36" t="str">
        <f>IF(I36="Rob","Robusta",IF(I36="Exc","Excelsa",IF(I36="Ara","Arabica",IF(I36="Lib","Liberica",""))))</f>
        <v>Liberica</v>
      </c>
      <c r="O36" t="str">
        <f>IF(J36="M","Medium",IF(J36="L","Light",IF(J36="D","Dark","")))</f>
        <v>Light</v>
      </c>
      <c r="P36" t="str">
        <f>VLOOKUP(Orders[[#This Row],[Customer ID]],customers!$A$2:$I$1001,9,FALSE)</f>
        <v>Yes</v>
      </c>
    </row>
    <row r="37" spans="1:16" x14ac:dyDescent="0.35">
      <c r="A37" s="2" t="s">
        <v>687</v>
      </c>
      <c r="B37" s="3">
        <v>44348</v>
      </c>
      <c r="C37" s="2" t="s">
        <v>688</v>
      </c>
      <c r="D37" t="s">
        <v>5677</v>
      </c>
      <c r="E37" s="2">
        <v>6</v>
      </c>
      <c r="F37" s="2" t="str">
        <f>IF(_xlfn.XLOOKUP(C37,customers!$A$1:$A$1001,customers!B36:B1036,,0)=0,"",_xlfn.XLOOKUP(C37,customers!$A$1:$A$1001,customers!B36:B1036,,0))</f>
        <v>Shannon List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L37*E37</f>
        <v>35.82</v>
      </c>
      <c r="N37" t="str">
        <f>IF(I37="Rob","Robusta",IF(I37="Exc","Excelsa",IF(I37="Ara","Arabica",IF(I37="Lib","Liberica",""))))</f>
        <v>Arabica</v>
      </c>
      <c r="O37" t="str">
        <f>IF(J37="M","Medium",IF(J37="L","Light",IF(J37="D","Dark","")))</f>
        <v>Dark</v>
      </c>
      <c r="P37" t="str">
        <f>VLOOKUP(Orders[[#This Row],[Customer ID]],customers!$A$2:$I$1001,9,FALSE)</f>
        <v>No</v>
      </c>
    </row>
    <row r="38" spans="1:16" x14ac:dyDescent="0.35">
      <c r="A38" s="2" t="s">
        <v>693</v>
      </c>
      <c r="B38" s="3">
        <v>44233</v>
      </c>
      <c r="C38" s="2" t="s">
        <v>694</v>
      </c>
      <c r="D38" t="s">
        <v>5678</v>
      </c>
      <c r="E38" s="2">
        <v>2</v>
      </c>
      <c r="F38" s="2" t="str">
        <f>IF(_xlfn.XLOOKUP(C38,customers!$A$1:$A$1001,customers!B37:B1037,,0)=0,"",_xlfn.XLOOKUP(C38,customers!$A$1:$A$1001,customers!B37:B1037,,0))</f>
        <v>Aurlie McCarl</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L38*E38</f>
        <v>8.73</v>
      </c>
      <c r="N38" t="str">
        <f>IF(I38="Rob","Robusta",IF(I38="Exc","Excelsa",IF(I38="Ara","Arabica",IF(I38="Lib","Liberica",""))))</f>
        <v>Liberica</v>
      </c>
      <c r="O38" t="str">
        <f>IF(J38="M","Medium",IF(J38="L","Light",IF(J38="D","Dark","")))</f>
        <v>Medium</v>
      </c>
      <c r="P38" t="str">
        <f>VLOOKUP(Orders[[#This Row],[Customer ID]],customers!$A$2:$I$1001,9,FALSE)</f>
        <v>No</v>
      </c>
    </row>
    <row r="39" spans="1:16" x14ac:dyDescent="0.35">
      <c r="A39" s="2" t="s">
        <v>699</v>
      </c>
      <c r="B39" s="3">
        <v>43580</v>
      </c>
      <c r="C39" s="2" t="s">
        <v>700</v>
      </c>
      <c r="D39" t="s">
        <v>5680</v>
      </c>
      <c r="E39" s="2">
        <v>3</v>
      </c>
      <c r="F39" s="2" t="str">
        <f>IF(_xlfn.XLOOKUP(C39,customers!$A$1:$A$1001,customers!B38:B1038,,0)=0,"",_xlfn.XLOOKUP(C39,customers!$A$1:$A$1001,customers!B38:B1038,,0))</f>
        <v>Jennifer Rangall</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L39*E39</f>
        <v>28.53</v>
      </c>
      <c r="N39" t="str">
        <f>IF(I39="Rob","Robusta",IF(I39="Exc","Excelsa",IF(I39="Ara","Arabica",IF(I39="Lib","Liberica",""))))</f>
        <v>Liberica</v>
      </c>
      <c r="O39" t="str">
        <f>IF(J39="M","Medium",IF(J39="L","Light",IF(J39="D","Dark","")))</f>
        <v>Light</v>
      </c>
      <c r="P39" t="str">
        <f>VLOOKUP(Orders[[#This Row],[Customer ID]],customers!$A$2:$I$1001,9,FALSE)</f>
        <v>No</v>
      </c>
    </row>
    <row r="40" spans="1:16" x14ac:dyDescent="0.35">
      <c r="A40" s="2" t="s">
        <v>705</v>
      </c>
      <c r="B40" s="3">
        <v>43946</v>
      </c>
      <c r="C40" s="2" t="s">
        <v>706</v>
      </c>
      <c r="D40" t="s">
        <v>5670</v>
      </c>
      <c r="E40" s="2">
        <v>5</v>
      </c>
      <c r="F40" s="2" t="str">
        <f>IF(_xlfn.XLOOKUP(C40,customers!$A$1:$A$1001,customers!B39:B1039,,0)=0,"",_xlfn.XLOOKUP(C40,customers!$A$1:$A$1001,customers!B39:B1039,,0))</f>
        <v>Melania Beadle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L40*E40</f>
        <v>114.42499999999998</v>
      </c>
      <c r="N40" t="str">
        <f>IF(I40="Rob","Robusta",IF(I40="Exc","Excelsa",IF(I40="Ara","Arabica",IF(I40="Lib","Liberica",""))))</f>
        <v>Robusta</v>
      </c>
      <c r="O40" t="str">
        <f>IF(J40="M","Medium",IF(J40="L","Light",IF(J40="D","Dark","")))</f>
        <v>Medium</v>
      </c>
      <c r="P40" t="str">
        <f>VLOOKUP(Orders[[#This Row],[Customer ID]],customers!$A$2:$I$1001,9,FALSE)</f>
        <v>No</v>
      </c>
    </row>
    <row r="41" spans="1:16" x14ac:dyDescent="0.35">
      <c r="A41" s="2" t="s">
        <v>711</v>
      </c>
      <c r="B41" s="3">
        <v>44524</v>
      </c>
      <c r="C41" s="2" t="s">
        <v>712</v>
      </c>
      <c r="D41" t="s">
        <v>5657</v>
      </c>
      <c r="E41" s="2">
        <v>6</v>
      </c>
      <c r="F41" s="2" t="str">
        <f>IF(_xlfn.XLOOKUP(C41,customers!$A$1:$A$1001,customers!B40:B1040,,0)=0,"",_xlfn.XLOOKUP(C41,customers!$A$1:$A$1001,customers!B40:B1040,,0))</f>
        <v>Lothaire Mizzi</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L41*E41</f>
        <v>59.699999999999996</v>
      </c>
      <c r="N41" t="str">
        <f>IF(I41="Rob","Robusta",IF(I41="Exc","Excelsa",IF(I41="Ara","Arabica",IF(I41="Lib","Liberica",""))))</f>
        <v>Robusta</v>
      </c>
      <c r="O41" t="str">
        <f>IF(J41="M","Medium",IF(J41="L","Light",IF(J41="D","Dark","")))</f>
        <v>Medium</v>
      </c>
      <c r="P41" t="str">
        <f>VLOOKUP(Orders[[#This Row],[Customer ID]],customers!$A$2:$I$1001,9,FALSE)</f>
        <v>Yes</v>
      </c>
    </row>
    <row r="42" spans="1:16" x14ac:dyDescent="0.35">
      <c r="A42" s="2" t="s">
        <v>715</v>
      </c>
      <c r="B42" s="3">
        <v>44305</v>
      </c>
      <c r="C42" s="2" t="s">
        <v>716</v>
      </c>
      <c r="D42" t="s">
        <v>5681</v>
      </c>
      <c r="E42" s="2">
        <v>3</v>
      </c>
      <c r="F42" s="2" t="str">
        <f>IF(_xlfn.XLOOKUP(C42,customers!$A$1:$A$1001,customers!B41:B1041,,0)=0,"",_xlfn.XLOOKUP(C42,customers!$A$1:$A$1001,customers!B41:B1041,,0))</f>
        <v>Ami Arnow</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L42*E42</f>
        <v>43.650000000000006</v>
      </c>
      <c r="N42" t="str">
        <f>IF(I42="Rob","Robusta",IF(I42="Exc","Excelsa",IF(I42="Ara","Arabica",IF(I42="Lib","Liberica",""))))</f>
        <v>Liberica</v>
      </c>
      <c r="O42" t="str">
        <f>IF(J42="M","Medium",IF(J42="L","Light",IF(J42="D","Dark","")))</f>
        <v>Medium</v>
      </c>
      <c r="P42" t="str">
        <f>VLOOKUP(Orders[[#This Row],[Customer ID]],customers!$A$2:$I$1001,9,FALSE)</f>
        <v>No</v>
      </c>
    </row>
    <row r="43" spans="1:16" x14ac:dyDescent="0.35">
      <c r="A43" s="2" t="s">
        <v>720</v>
      </c>
      <c r="B43" s="3">
        <v>44749</v>
      </c>
      <c r="C43" s="2" t="s">
        <v>721</v>
      </c>
      <c r="D43" t="s">
        <v>5672</v>
      </c>
      <c r="E43" s="2">
        <v>2</v>
      </c>
      <c r="F43" s="2" t="str">
        <f>IF(_xlfn.XLOOKUP(C43,customers!$A$1:$A$1001,customers!B42:B1042,,0)=0,"",_xlfn.XLOOKUP(C43,customers!$A$1:$A$1001,customers!B42:B1042,,0))</f>
        <v>Bunny Naulls</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L43*E43</f>
        <v>7.29</v>
      </c>
      <c r="N43" t="str">
        <f>IF(I43="Rob","Robusta",IF(I43="Exc","Excelsa",IF(I43="Ara","Arabica",IF(I43="Lib","Liberica",""))))</f>
        <v>Excelsa</v>
      </c>
      <c r="O43" t="str">
        <f>IF(J43="M","Medium",IF(J43="L","Light",IF(J43="D","Dark","")))</f>
        <v>Dark</v>
      </c>
      <c r="P43" t="str">
        <f>VLOOKUP(Orders[[#This Row],[Customer ID]],customers!$A$2:$I$1001,9,FALSE)</f>
        <v>Yes</v>
      </c>
    </row>
    <row r="44" spans="1:16" x14ac:dyDescent="0.35">
      <c r="A44" s="2" t="s">
        <v>726</v>
      </c>
      <c r="B44" s="3">
        <v>43607</v>
      </c>
      <c r="C44" s="2" t="s">
        <v>727</v>
      </c>
      <c r="D44" t="s">
        <v>5682</v>
      </c>
      <c r="E44" s="2">
        <v>3</v>
      </c>
      <c r="F44" s="2" t="str">
        <f>IF(_xlfn.XLOOKUP(C44,customers!$A$1:$A$1001,customers!B43:B1043,,0)=0,"",_xlfn.XLOOKUP(C44,customers!$A$1:$A$1001,customers!B43:B1043,,0))</f>
        <v>Zaccaria Sherewood</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L44*E44</f>
        <v>8.0549999999999997</v>
      </c>
      <c r="N44" t="str">
        <f>IF(I44="Rob","Robusta",IF(I44="Exc","Excelsa",IF(I44="Ara","Arabica",IF(I44="Lib","Liberica",""))))</f>
        <v>Robusta</v>
      </c>
      <c r="O44" t="str">
        <f>IF(J44="M","Medium",IF(J44="L","Light",IF(J44="D","Dark","")))</f>
        <v>Dark</v>
      </c>
      <c r="P44" t="str">
        <f>VLOOKUP(Orders[[#This Row],[Customer ID]],customers!$A$2:$I$1001,9,FALSE)</f>
        <v>Yes</v>
      </c>
    </row>
    <row r="45" spans="1:16" x14ac:dyDescent="0.35">
      <c r="A45" s="2" t="s">
        <v>733</v>
      </c>
      <c r="B45" s="3">
        <v>44473</v>
      </c>
      <c r="C45" s="2" t="s">
        <v>734</v>
      </c>
      <c r="D45" t="s">
        <v>5683</v>
      </c>
      <c r="E45" s="2">
        <v>2</v>
      </c>
      <c r="F45" s="2" t="str">
        <f>IF(_xlfn.XLOOKUP(C45,customers!$A$1:$A$1001,customers!B44:B1044,,0)=0,"",_xlfn.XLOOKUP(C45,customers!$A$1:$A$1001,customers!B44:B1044,,0))</f>
        <v>Blancha McAmish</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L45*E45</f>
        <v>72.91</v>
      </c>
      <c r="N45" t="str">
        <f>IF(I45="Rob","Robusta",IF(I45="Exc","Excelsa",IF(I45="Ara","Arabica",IF(I45="Lib","Liberica",""))))</f>
        <v>Liberica</v>
      </c>
      <c r="O45" t="str">
        <f>IF(J45="M","Medium",IF(J45="L","Light",IF(J45="D","Dark","")))</f>
        <v>Light</v>
      </c>
      <c r="P45" t="str">
        <f>VLOOKUP(Orders[[#This Row],[Customer ID]],customers!$A$2:$I$1001,9,FALSE)</f>
        <v>No</v>
      </c>
    </row>
    <row r="46" spans="1:16" x14ac:dyDescent="0.35">
      <c r="A46" s="2" t="s">
        <v>738</v>
      </c>
      <c r="B46" s="3">
        <v>43932</v>
      </c>
      <c r="C46" s="2" t="s">
        <v>739</v>
      </c>
      <c r="D46" t="s">
        <v>5658</v>
      </c>
      <c r="E46" s="2">
        <v>2</v>
      </c>
      <c r="F46" s="2" t="str">
        <f>IF(_xlfn.XLOOKUP(C46,customers!$A$1:$A$1001,customers!B45:B1045,,0)=0,"",_xlfn.XLOOKUP(C46,customers!$A$1:$A$1001,customers!B45:B1045,,0))</f>
        <v>Elna Grise</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L46*E46</f>
        <v>16.5</v>
      </c>
      <c r="N46" t="str">
        <f>IF(I46="Rob","Robusta",IF(I46="Exc","Excelsa",IF(I46="Ara","Arabica",IF(I46="Lib","Liberica",""))))</f>
        <v>Excelsa</v>
      </c>
      <c r="O46" t="str">
        <f>IF(J46="M","Medium",IF(J46="L","Light",IF(J46="D","Dark","")))</f>
        <v>Medium</v>
      </c>
      <c r="P46" t="str">
        <f>VLOOKUP(Orders[[#This Row],[Customer ID]],customers!$A$2:$I$1001,9,FALSE)</f>
        <v>Yes</v>
      </c>
    </row>
    <row r="47" spans="1:16" x14ac:dyDescent="0.35">
      <c r="A47" s="2" t="s">
        <v>744</v>
      </c>
      <c r="B47" s="3">
        <v>44592</v>
      </c>
      <c r="C47" s="2" t="s">
        <v>745</v>
      </c>
      <c r="D47" t="s">
        <v>5684</v>
      </c>
      <c r="E47" s="2">
        <v>6</v>
      </c>
      <c r="F47" s="2" t="str">
        <f>IF(_xlfn.XLOOKUP(C47,customers!$A$1:$A$1001,customers!B46:B1046,,0)=0,"",_xlfn.XLOOKUP(C47,customers!$A$1:$A$1001,customers!B46:B1046,,0))</f>
        <v>Loydie Langlais</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L47*E47</f>
        <v>178.70999999999998</v>
      </c>
      <c r="N47" t="str">
        <f>IF(I47="Rob","Robusta",IF(I47="Exc","Excelsa",IF(I47="Ara","Arabica",IF(I47="Lib","Liberica",""))))</f>
        <v>Liberica</v>
      </c>
      <c r="O47" t="str">
        <f>IF(J47="M","Medium",IF(J47="L","Light",IF(J47="D","Dark","")))</f>
        <v>Dark</v>
      </c>
      <c r="P47" t="str">
        <f>VLOOKUP(Orders[[#This Row],[Customer ID]],customers!$A$2:$I$1001,9,FALSE)</f>
        <v>No</v>
      </c>
    </row>
    <row r="48" spans="1:16" x14ac:dyDescent="0.35">
      <c r="A48" s="2" t="s">
        <v>750</v>
      </c>
      <c r="B48" s="3">
        <v>43776</v>
      </c>
      <c r="C48" s="2" t="s">
        <v>751</v>
      </c>
      <c r="D48" t="s">
        <v>5685</v>
      </c>
      <c r="E48" s="2">
        <v>2</v>
      </c>
      <c r="F48" s="2" t="str">
        <f>IF(_xlfn.XLOOKUP(C48,customers!$A$1:$A$1001,customers!B47:B1047,,0)=0,"",_xlfn.XLOOKUP(C48,customers!$A$1:$A$1001,customers!B47:B1047,,0))</f>
        <v>Hamish MacSherry</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L48*E48</f>
        <v>63.249999999999993</v>
      </c>
      <c r="N48" t="str">
        <f>IF(I48="Rob","Robusta",IF(I48="Exc","Excelsa",IF(I48="Ara","Arabica",IF(I48="Lib","Liberica",""))))</f>
        <v>Excelsa</v>
      </c>
      <c r="O48" t="str">
        <f>IF(J48="M","Medium",IF(J48="L","Light",IF(J48="D","Dark","")))</f>
        <v>Medium</v>
      </c>
      <c r="P48" t="str">
        <f>VLOOKUP(Orders[[#This Row],[Customer ID]],customers!$A$2:$I$1001,9,FALSE)</f>
        <v>Yes</v>
      </c>
    </row>
    <row r="49" spans="1:16" x14ac:dyDescent="0.35">
      <c r="A49" s="2" t="s">
        <v>755</v>
      </c>
      <c r="B49" s="3">
        <v>43644</v>
      </c>
      <c r="C49" s="2" t="s">
        <v>756</v>
      </c>
      <c r="D49" t="s">
        <v>5686</v>
      </c>
      <c r="E49" s="2">
        <v>2</v>
      </c>
      <c r="F49" s="2" t="str">
        <f>IF(_xlfn.XLOOKUP(C49,customers!$A$1:$A$1001,customers!B48:B1048,,0)=0,"",_xlfn.XLOOKUP(C49,customers!$A$1:$A$1001,customers!B48:B1048,,0))</f>
        <v>Rudy Farquharson</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L49*E49</f>
        <v>7.77</v>
      </c>
      <c r="N49" t="str">
        <f>IF(I49="Rob","Robusta",IF(I49="Exc","Excelsa",IF(I49="Ara","Arabica",IF(I49="Lib","Liberica",""))))</f>
        <v>Arabica</v>
      </c>
      <c r="O49" t="str">
        <f>IF(J49="M","Medium",IF(J49="L","Light",IF(J49="D","Dark","")))</f>
        <v>Light</v>
      </c>
      <c r="P49" t="str">
        <f>VLOOKUP(Orders[[#This Row],[Customer ID]],customers!$A$2:$I$1001,9,FALSE)</f>
        <v>Yes</v>
      </c>
    </row>
    <row r="50" spans="1:16" x14ac:dyDescent="0.35">
      <c r="A50" s="2" t="s">
        <v>761</v>
      </c>
      <c r="B50" s="3">
        <v>44085</v>
      </c>
      <c r="C50" s="2" t="s">
        <v>762</v>
      </c>
      <c r="D50" t="s">
        <v>5687</v>
      </c>
      <c r="E50" s="2">
        <v>4</v>
      </c>
      <c r="F50" s="2" t="str">
        <f>IF(_xlfn.XLOOKUP(C50,customers!$A$1:$A$1001,customers!B49:B1049,,0)=0,"",_xlfn.XLOOKUP(C50,customers!$A$1:$A$1001,customers!B49:B1049,,0))</f>
        <v>Vicki Kirdsch</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L50*E50</f>
        <v>91.539999999999992</v>
      </c>
      <c r="N50" t="str">
        <f>IF(I50="Rob","Robusta",IF(I50="Exc","Excelsa",IF(I50="Ara","Arabica",IF(I50="Lib","Liberica",""))))</f>
        <v>Arabica</v>
      </c>
      <c r="O50" t="str">
        <f>IF(J50="M","Medium",IF(J50="L","Light",IF(J50="D","Dark","")))</f>
        <v>Dark</v>
      </c>
      <c r="P50" t="str">
        <f>VLOOKUP(Orders[[#This Row],[Customer ID]],customers!$A$2:$I$1001,9,FALSE)</f>
        <v>No</v>
      </c>
    </row>
    <row r="51" spans="1:16" x14ac:dyDescent="0.35">
      <c r="A51" s="2" t="s">
        <v>766</v>
      </c>
      <c r="B51" s="3">
        <v>44790</v>
      </c>
      <c r="C51" s="2" t="s">
        <v>767</v>
      </c>
      <c r="D51" t="s">
        <v>5659</v>
      </c>
      <c r="E51" s="2">
        <v>3</v>
      </c>
      <c r="F51" s="2" t="str">
        <f>IF(_xlfn.XLOOKUP(C51,customers!$A$1:$A$1001,customers!B50:B1050,,0)=0,"",_xlfn.XLOOKUP(C51,customers!$A$1:$A$1001,customers!B50:B1050,,0))</f>
        <v>Ruy Cancellieri</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L51*E51</f>
        <v>38.849999999999994</v>
      </c>
      <c r="N51" t="str">
        <f>IF(I51="Rob","Robusta",IF(I51="Exc","Excelsa",IF(I51="Ara","Arabica",IF(I51="Lib","Liberica",""))))</f>
        <v>Arabica</v>
      </c>
      <c r="O51" t="str">
        <f>IF(J51="M","Medium",IF(J51="L","Light",IF(J51="D","Dark","")))</f>
        <v>Light</v>
      </c>
      <c r="P51" t="str">
        <f>VLOOKUP(Orders[[#This Row],[Customer ID]],customers!$A$2:$I$1001,9,FALSE)</f>
        <v>No</v>
      </c>
    </row>
    <row r="52" spans="1:16" x14ac:dyDescent="0.35">
      <c r="A52" s="2" t="s">
        <v>772</v>
      </c>
      <c r="B52" s="3">
        <v>44792</v>
      </c>
      <c r="C52" s="2" t="s">
        <v>773</v>
      </c>
      <c r="D52" t="s">
        <v>5688</v>
      </c>
      <c r="E52" s="2">
        <v>2</v>
      </c>
      <c r="F52" s="2" t="str">
        <f>IF(_xlfn.XLOOKUP(C52,customers!$A$1:$A$1001,customers!B51:B1051,,0)=0,"",_xlfn.XLOOKUP(C52,customers!$A$1:$A$1001,customers!B51:B1051,,0))</f>
        <v>Rudiger Di Bartolomeo</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L52*E52</f>
        <v>15.54</v>
      </c>
      <c r="N52" t="str">
        <f>IF(I52="Rob","Robusta",IF(I52="Exc","Excelsa",IF(I52="Ara","Arabica",IF(I52="Lib","Liberica",""))))</f>
        <v>Liberica</v>
      </c>
      <c r="O52" t="str">
        <f>IF(J52="M","Medium",IF(J52="L","Light",IF(J52="D","Dark","")))</f>
        <v>Dark</v>
      </c>
      <c r="P52" t="str">
        <f>VLOOKUP(Orders[[#This Row],[Customer ID]],customers!$A$2:$I$1001,9,FALSE)</f>
        <v>No</v>
      </c>
    </row>
    <row r="53" spans="1:16" x14ac:dyDescent="0.35">
      <c r="A53" s="2" t="s">
        <v>778</v>
      </c>
      <c r="B53" s="3">
        <v>43600</v>
      </c>
      <c r="C53" s="2" t="s">
        <v>779</v>
      </c>
      <c r="D53" t="s">
        <v>5683</v>
      </c>
      <c r="E53" s="2">
        <v>4</v>
      </c>
      <c r="F53" s="2" t="str">
        <f>IF(_xlfn.XLOOKUP(C53,customers!$A$1:$A$1001,customers!B52:B1052,,0)=0,"",_xlfn.XLOOKUP(C53,customers!$A$1:$A$1001,customers!B52:B1052,,0))</f>
        <v>Dyanna Aizikovitz</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L53*E53</f>
        <v>145.82</v>
      </c>
      <c r="N53" t="str">
        <f>IF(I53="Rob","Robusta",IF(I53="Exc","Excelsa",IF(I53="Ara","Arabica",IF(I53="Lib","Liberica",""))))</f>
        <v>Liberica</v>
      </c>
      <c r="O53" t="str">
        <f>IF(J53="M","Medium",IF(J53="L","Light",IF(J53="D","Dark","")))</f>
        <v>Light</v>
      </c>
      <c r="P53" t="str">
        <f>VLOOKUP(Orders[[#This Row],[Customer ID]],customers!$A$2:$I$1001,9,FALSE)</f>
        <v>Yes</v>
      </c>
    </row>
    <row r="54" spans="1:16" x14ac:dyDescent="0.35">
      <c r="A54" s="2" t="s">
        <v>784</v>
      </c>
      <c r="B54" s="3">
        <v>43719</v>
      </c>
      <c r="C54" s="2" t="s">
        <v>785</v>
      </c>
      <c r="D54" t="s">
        <v>5665</v>
      </c>
      <c r="E54" s="2">
        <v>5</v>
      </c>
      <c r="F54" s="2" t="str">
        <f>IF(_xlfn.XLOOKUP(C54,customers!$A$1:$A$1001,customers!B53:B1053,,0)=0,"",_xlfn.XLOOKUP(C54,customers!$A$1:$A$1001,customers!B53:B1053,,0))</f>
        <v>Emiline Priddis</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L54*E54</f>
        <v>29.849999999999998</v>
      </c>
      <c r="N54" t="str">
        <f>IF(I54="Rob","Robusta",IF(I54="Exc","Excelsa",IF(I54="Ara","Arabica",IF(I54="Lib","Liberica",""))))</f>
        <v>Robusta</v>
      </c>
      <c r="O54" t="str">
        <f>IF(J54="M","Medium",IF(J54="L","Light",IF(J54="D","Dark","")))</f>
        <v>Medium</v>
      </c>
      <c r="P54" t="str">
        <f>VLOOKUP(Orders[[#This Row],[Customer ID]],customers!$A$2:$I$1001,9,FALSE)</f>
        <v>No</v>
      </c>
    </row>
    <row r="55" spans="1:16" x14ac:dyDescent="0.35">
      <c r="A55" s="2" t="s">
        <v>784</v>
      </c>
      <c r="B55" s="3">
        <v>43719</v>
      </c>
      <c r="C55" s="2" t="s">
        <v>785</v>
      </c>
      <c r="D55" t="s">
        <v>5683</v>
      </c>
      <c r="E55" s="2">
        <v>2</v>
      </c>
      <c r="F55" s="2" t="str">
        <f>IF(_xlfn.XLOOKUP(C55,customers!$A$1:$A$1001,customers!B54:B1054,,0)=0,"",_xlfn.XLOOKUP(C55,customers!$A$1:$A$1001,customers!B54:B1054,,0))</f>
        <v>Queenie Veel</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L55*E55</f>
        <v>72.91</v>
      </c>
      <c r="N55" t="str">
        <f>IF(I55="Rob","Robusta",IF(I55="Exc","Excelsa",IF(I55="Ara","Arabica",IF(I55="Lib","Liberica",""))))</f>
        <v>Liberica</v>
      </c>
      <c r="O55" t="str">
        <f>IF(J55="M","Medium",IF(J55="L","Light",IF(J55="D","Dark","")))</f>
        <v>Light</v>
      </c>
      <c r="P55" t="str">
        <f>VLOOKUP(Orders[[#This Row],[Customer ID]],customers!$A$2:$I$1001,9,FALSE)</f>
        <v>No</v>
      </c>
    </row>
    <row r="56" spans="1:16" x14ac:dyDescent="0.35">
      <c r="A56" s="2" t="s">
        <v>794</v>
      </c>
      <c r="B56" s="3">
        <v>44271</v>
      </c>
      <c r="C56" s="2" t="s">
        <v>795</v>
      </c>
      <c r="D56" t="s">
        <v>5681</v>
      </c>
      <c r="E56" s="2">
        <v>5</v>
      </c>
      <c r="F56" s="2" t="str">
        <f>IF(_xlfn.XLOOKUP(C56,customers!$A$1:$A$1001,customers!B55:B1055,,0)=0,"",_xlfn.XLOOKUP(C56,customers!$A$1:$A$1001,customers!B55:B1055,,0))</f>
        <v>Isahella Hagland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L56*E56</f>
        <v>72.75</v>
      </c>
      <c r="N56" t="str">
        <f>IF(I56="Rob","Robusta",IF(I56="Exc","Excelsa",IF(I56="Ara","Arabica",IF(I56="Lib","Liberica",""))))</f>
        <v>Liberica</v>
      </c>
      <c r="O56" t="str">
        <f>IF(J56="M","Medium",IF(J56="L","Light",IF(J56="D","Dark","")))</f>
        <v>Medium</v>
      </c>
      <c r="P56" t="str">
        <f>VLOOKUP(Orders[[#This Row],[Customer ID]],customers!$A$2:$I$1001,9,FALSE)</f>
        <v>No</v>
      </c>
    </row>
    <row r="57" spans="1:16" x14ac:dyDescent="0.35">
      <c r="A57" s="2" t="s">
        <v>800</v>
      </c>
      <c r="B57" s="3">
        <v>44168</v>
      </c>
      <c r="C57" s="2" t="s">
        <v>801</v>
      </c>
      <c r="D57" t="s">
        <v>5689</v>
      </c>
      <c r="E57" s="2">
        <v>3</v>
      </c>
      <c r="F57" s="2" t="str">
        <f>IF(_xlfn.XLOOKUP(C57,customers!$A$1:$A$1001,customers!B56:B1056,,0)=0,"",_xlfn.XLOOKUP(C57,customers!$A$1:$A$1001,customers!B56:B1056,,0))</f>
        <v>Marie-jeanne Redgrave</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L57*E57</f>
        <v>47.55</v>
      </c>
      <c r="N57" t="str">
        <f>IF(I57="Rob","Robusta",IF(I57="Exc","Excelsa",IF(I57="Ara","Arabica",IF(I57="Lib","Liberica",""))))</f>
        <v>Liberica</v>
      </c>
      <c r="O57" t="str">
        <f>IF(J57="M","Medium",IF(J57="L","Light",IF(J57="D","Dark","")))</f>
        <v>Light</v>
      </c>
      <c r="P57" t="str">
        <f>VLOOKUP(Orders[[#This Row],[Customer ID]],customers!$A$2:$I$1001,9,FALSE)</f>
        <v>No</v>
      </c>
    </row>
    <row r="58" spans="1:16" x14ac:dyDescent="0.35">
      <c r="A58" s="2" t="s">
        <v>805</v>
      </c>
      <c r="B58" s="3">
        <v>43857</v>
      </c>
      <c r="C58" s="2" t="s">
        <v>806</v>
      </c>
      <c r="D58" t="s">
        <v>5672</v>
      </c>
      <c r="E58" s="2">
        <v>3</v>
      </c>
      <c r="F58" s="2" t="str">
        <f>IF(_xlfn.XLOOKUP(C58,customers!$A$1:$A$1001,customers!B57:B1057,,0)=0,"",_xlfn.XLOOKUP(C58,customers!$A$1:$A$1001,customers!B57:B1057,,0))</f>
        <v>Shawnee Critchlow</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L58*E58</f>
        <v>10.935</v>
      </c>
      <c r="N58" t="str">
        <f>IF(I58="Rob","Robusta",IF(I58="Exc","Excelsa",IF(I58="Ara","Arabica",IF(I58="Lib","Liberica",""))))</f>
        <v>Excelsa</v>
      </c>
      <c r="O58" t="str">
        <f>IF(J58="M","Medium",IF(J58="L","Light",IF(J58="D","Dark","")))</f>
        <v>Dark</v>
      </c>
      <c r="P58" t="str">
        <f>VLOOKUP(Orders[[#This Row],[Customer ID]],customers!$A$2:$I$1001,9,FALSE)</f>
        <v>Yes</v>
      </c>
    </row>
    <row r="59" spans="1:16" x14ac:dyDescent="0.35">
      <c r="A59" s="2" t="s">
        <v>811</v>
      </c>
      <c r="B59" s="3">
        <v>44759</v>
      </c>
      <c r="C59" s="2" t="s">
        <v>812</v>
      </c>
      <c r="D59" t="s">
        <v>5690</v>
      </c>
      <c r="E59" s="2">
        <v>4</v>
      </c>
      <c r="F59" s="2" t="str">
        <f>IF(_xlfn.XLOOKUP(C59,customers!$A$1:$A$1001,customers!B58:B1058,,0)=0,"",_xlfn.XLOOKUP(C59,customers!$A$1:$A$1001,customers!B58:B1058,,0))</f>
        <v>Carmina Hubbuck</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L59*E59</f>
        <v>59.4</v>
      </c>
      <c r="N59" t="str">
        <f>IF(I59="Rob","Robusta",IF(I59="Exc","Excelsa",IF(I59="Ara","Arabica",IF(I59="Lib","Liberica",""))))</f>
        <v>Excelsa</v>
      </c>
      <c r="O59" t="str">
        <f>IF(J59="M","Medium",IF(J59="L","Light",IF(J59="D","Dark","")))</f>
        <v>Light</v>
      </c>
      <c r="P59" t="str">
        <f>VLOOKUP(Orders[[#This Row],[Customer ID]],customers!$A$2:$I$1001,9,FALSE)</f>
        <v>No</v>
      </c>
    </row>
    <row r="60" spans="1:16" x14ac:dyDescent="0.35">
      <c r="A60" s="2" t="s">
        <v>817</v>
      </c>
      <c r="B60" s="3">
        <v>44624</v>
      </c>
      <c r="C60" s="2" t="s">
        <v>818</v>
      </c>
      <c r="D60" t="s">
        <v>5684</v>
      </c>
      <c r="E60" s="2">
        <v>3</v>
      </c>
      <c r="F60" s="2" t="str">
        <f>IF(_xlfn.XLOOKUP(C60,customers!$A$1:$A$1001,customers!B59:B1059,,0)=0,"",_xlfn.XLOOKUP(C60,customers!$A$1:$A$1001,customers!B59:B1059,,0))</f>
        <v>Geneva Standley</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L60*E60</f>
        <v>89.35499999999999</v>
      </c>
      <c r="N60" t="str">
        <f>IF(I60="Rob","Robusta",IF(I60="Exc","Excelsa",IF(I60="Ara","Arabica",IF(I60="Lib","Liberica",""))))</f>
        <v>Liberica</v>
      </c>
      <c r="O60" t="str">
        <f>IF(J60="M","Medium",IF(J60="L","Light",IF(J60="D","Dark","")))</f>
        <v>Dark</v>
      </c>
      <c r="P60" t="str">
        <f>VLOOKUP(Orders[[#This Row],[Customer ID]],customers!$A$2:$I$1001,9,FALSE)</f>
        <v>Yes</v>
      </c>
    </row>
    <row r="61" spans="1:16" x14ac:dyDescent="0.35">
      <c r="A61" s="2" t="s">
        <v>822</v>
      </c>
      <c r="B61" s="3">
        <v>44537</v>
      </c>
      <c r="C61" s="2" t="s">
        <v>823</v>
      </c>
      <c r="D61" t="s">
        <v>5679</v>
      </c>
      <c r="E61" s="2">
        <v>3</v>
      </c>
      <c r="F61" s="2" t="str">
        <f>IF(_xlfn.XLOOKUP(C61,customers!$A$1:$A$1001,customers!B60:B1060,,0)=0,"",_xlfn.XLOOKUP(C61,customers!$A$1:$A$1001,customers!B60:B1060,,0))</f>
        <v>Muffin Yallop</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L61*E61</f>
        <v>26.19</v>
      </c>
      <c r="N61" t="str">
        <f>IF(I61="Rob","Robusta",IF(I61="Exc","Excelsa",IF(I61="Ara","Arabica",IF(I61="Lib","Liberica",""))))</f>
        <v>Liberica</v>
      </c>
      <c r="O61" t="str">
        <f>IF(J61="M","Medium",IF(J61="L","Light",IF(J61="D","Dark","")))</f>
        <v>Medium</v>
      </c>
      <c r="P61" t="str">
        <f>VLOOKUP(Orders[[#This Row],[Customer ID]],customers!$A$2:$I$1001,9,FALSE)</f>
        <v>Yes</v>
      </c>
    </row>
    <row r="62" spans="1:16" x14ac:dyDescent="0.35">
      <c r="A62" s="2" t="s">
        <v>827</v>
      </c>
      <c r="B62" s="3">
        <v>44252</v>
      </c>
      <c r="C62" s="2" t="s">
        <v>828</v>
      </c>
      <c r="D62" t="s">
        <v>5687</v>
      </c>
      <c r="E62" s="2">
        <v>5</v>
      </c>
      <c r="F62" s="2" t="str">
        <f>IF(_xlfn.XLOOKUP(C62,customers!$A$1:$A$1001,customers!B61:B1061,,0)=0,"",_xlfn.XLOOKUP(C62,customers!$A$1:$A$1001,customers!B61:B1061,,0))</f>
        <v>Ezri Hows</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L62*E62</f>
        <v>114.42499999999998</v>
      </c>
      <c r="N62" t="str">
        <f>IF(I62="Rob","Robusta",IF(I62="Exc","Excelsa",IF(I62="Ara","Arabica",IF(I62="Lib","Liberica",""))))</f>
        <v>Arabica</v>
      </c>
      <c r="O62" t="str">
        <f>IF(J62="M","Medium",IF(J62="L","Light",IF(J62="D","Dark","")))</f>
        <v>Dark</v>
      </c>
      <c r="P62" t="str">
        <f>VLOOKUP(Orders[[#This Row],[Customer ID]],customers!$A$2:$I$1001,9,FALSE)</f>
        <v>No</v>
      </c>
    </row>
    <row r="63" spans="1:16" x14ac:dyDescent="0.35">
      <c r="A63" s="2" t="s">
        <v>833</v>
      </c>
      <c r="B63" s="3">
        <v>43521</v>
      </c>
      <c r="C63" s="2" t="s">
        <v>834</v>
      </c>
      <c r="D63" t="s">
        <v>5691</v>
      </c>
      <c r="E63" s="2">
        <v>5</v>
      </c>
      <c r="F63" s="2" t="str">
        <f>IF(_xlfn.XLOOKUP(C63,customers!$A$1:$A$1001,customers!B62:B1062,,0)=0,"",_xlfn.XLOOKUP(C63,customers!$A$1:$A$1001,customers!B62:B1062,,0))</f>
        <v>Mahala Ludwell</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L63*E63</f>
        <v>26.849999999999994</v>
      </c>
      <c r="N63" t="str">
        <f>IF(I63="Rob","Robusta",IF(I63="Exc","Excelsa",IF(I63="Ara","Arabica",IF(I63="Lib","Liberica",""))))</f>
        <v>Robusta</v>
      </c>
      <c r="O63" t="str">
        <f>IF(J63="M","Medium",IF(J63="L","Light",IF(J63="D","Dark","")))</f>
        <v>Dark</v>
      </c>
      <c r="P63" t="str">
        <f>VLOOKUP(Orders[[#This Row],[Customer ID]],customers!$A$2:$I$1001,9,FALSE)</f>
        <v>Yes</v>
      </c>
    </row>
    <row r="64" spans="1:16" x14ac:dyDescent="0.35">
      <c r="A64" s="2" t="s">
        <v>838</v>
      </c>
      <c r="B64" s="3">
        <v>43505</v>
      </c>
      <c r="C64" s="2" t="s">
        <v>839</v>
      </c>
      <c r="D64" t="s">
        <v>5664</v>
      </c>
      <c r="E64" s="2">
        <v>5</v>
      </c>
      <c r="F64" s="2" t="str">
        <f>IF(_xlfn.XLOOKUP(C64,customers!$A$1:$A$1001,customers!B63:B1063,,0)=0,"",_xlfn.XLOOKUP(C64,customers!$A$1:$A$1001,customers!B63:B1063,,0))</f>
        <v>Stanford Rodliff</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L64*E64</f>
        <v>23.774999999999999</v>
      </c>
      <c r="N64" t="str">
        <f>IF(I64="Rob","Robusta",IF(I64="Exc","Excelsa",IF(I64="Ara","Arabica",IF(I64="Lib","Liberica",""))))</f>
        <v>Liberica</v>
      </c>
      <c r="O64" t="str">
        <f>IF(J64="M","Medium",IF(J64="L","Light",IF(J64="D","Dark","")))</f>
        <v>Light</v>
      </c>
      <c r="P64" t="str">
        <f>VLOOKUP(Orders[[#This Row],[Customer ID]],customers!$A$2:$I$1001,9,FALSE)</f>
        <v>Yes</v>
      </c>
    </row>
    <row r="65" spans="1:16" x14ac:dyDescent="0.35">
      <c r="A65" s="2" t="s">
        <v>843</v>
      </c>
      <c r="B65" s="3">
        <v>43868</v>
      </c>
      <c r="C65" s="2" t="s">
        <v>844</v>
      </c>
      <c r="D65" t="s">
        <v>5676</v>
      </c>
      <c r="E65" s="2">
        <v>1</v>
      </c>
      <c r="F65" s="2" t="str">
        <f>IF(_xlfn.XLOOKUP(C65,customers!$A$1:$A$1001,customers!B64:B1064,,0)=0,"",_xlfn.XLOOKUP(C65,customers!$A$1:$A$1001,customers!B64:B1064,,0))</f>
        <v>Hewet Synnot</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L65*E65</f>
        <v>6.75</v>
      </c>
      <c r="N65" t="str">
        <f>IF(I65="Rob","Robusta",IF(I65="Exc","Excelsa",IF(I65="Ara","Arabica",IF(I65="Lib","Liberica",""))))</f>
        <v>Arabica</v>
      </c>
      <c r="O65" t="str">
        <f>IF(J65="M","Medium",IF(J65="L","Light",IF(J65="D","Dark","")))</f>
        <v>Medium</v>
      </c>
      <c r="P65" t="str">
        <f>VLOOKUP(Orders[[#This Row],[Customer ID]],customers!$A$2:$I$1001,9,FALSE)</f>
        <v>No</v>
      </c>
    </row>
    <row r="66" spans="1:16" x14ac:dyDescent="0.35">
      <c r="A66" s="2" t="s">
        <v>849</v>
      </c>
      <c r="B66" s="3">
        <v>43913</v>
      </c>
      <c r="C66" s="2" t="s">
        <v>850</v>
      </c>
      <c r="D66" t="s">
        <v>5665</v>
      </c>
      <c r="E66" s="2">
        <v>6</v>
      </c>
      <c r="F66" s="2" t="str">
        <f>IF(_xlfn.XLOOKUP(C66,customers!$A$1:$A$1001,customers!B65:B1065,,0)=0,"",_xlfn.XLOOKUP(C66,customers!$A$1:$A$1001,customers!B65:B1065,,0))</f>
        <v>Timofei Woofinden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L66*E66</f>
        <v>35.82</v>
      </c>
      <c r="N66" t="str">
        <f>IF(I66="Rob","Robusta",IF(I66="Exc","Excelsa",IF(I66="Ara","Arabica",IF(I66="Lib","Liberica",""))))</f>
        <v>Robusta</v>
      </c>
      <c r="O66" t="str">
        <f>IF(J66="M","Medium",IF(J66="L","Light",IF(J66="D","Dark","")))</f>
        <v>Medium</v>
      </c>
      <c r="P66" t="str">
        <f>VLOOKUP(Orders[[#This Row],[Customer ID]],customers!$A$2:$I$1001,9,FALSE)</f>
        <v>Yes</v>
      </c>
    </row>
    <row r="67" spans="1:16" x14ac:dyDescent="0.35">
      <c r="A67" s="2" t="s">
        <v>854</v>
      </c>
      <c r="B67" s="3">
        <v>44626</v>
      </c>
      <c r="C67" s="2" t="s">
        <v>855</v>
      </c>
      <c r="D67" t="s">
        <v>5668</v>
      </c>
      <c r="E67" s="2">
        <v>4</v>
      </c>
      <c r="F67" s="2" t="str">
        <f>IF(_xlfn.XLOOKUP(C67,customers!$A$1:$A$1001,customers!B66:B1066,,0)=0,"",_xlfn.XLOOKUP(C67,customers!$A$1:$A$1001,customers!B66:B1066,,0))</f>
        <v>Bidget Tremellier</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L67*E67</f>
        <v>82.339999999999989</v>
      </c>
      <c r="N67" t="str">
        <f>IF(I67="Rob","Robusta",IF(I67="Exc","Excelsa",IF(I67="Ara","Arabica",IF(I67="Lib","Liberica",""))))</f>
        <v>Robusta</v>
      </c>
      <c r="O67" t="str">
        <f>IF(J67="M","Medium",IF(J67="L","Light",IF(J67="D","Dark","")))</f>
        <v>Dark</v>
      </c>
      <c r="P67" t="str">
        <f>VLOOKUP(Orders[[#This Row],[Customer ID]],customers!$A$2:$I$1001,9,FALSE)</f>
        <v>Yes</v>
      </c>
    </row>
    <row r="68" spans="1:16" x14ac:dyDescent="0.35">
      <c r="A68" s="2" t="s">
        <v>860</v>
      </c>
      <c r="B68" s="3">
        <v>44666</v>
      </c>
      <c r="C68" s="2" t="s">
        <v>861</v>
      </c>
      <c r="D68" t="s">
        <v>5692</v>
      </c>
      <c r="E68" s="2">
        <v>1</v>
      </c>
      <c r="F68" s="2" t="str">
        <f>IF(_xlfn.XLOOKUP(C68,customers!$A$1:$A$1001,customers!B67:B1067,,0)=0,"",_xlfn.XLOOKUP(C68,customers!$A$1:$A$1001,customers!B67:B1067,,0))</f>
        <v>Osbert Robins</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L68*E68</f>
        <v>7.169999999999999</v>
      </c>
      <c r="N68" t="str">
        <f>IF(I68="Rob","Robusta",IF(I68="Exc","Excelsa",IF(I68="Ara","Arabica",IF(I68="Lib","Liberica",""))))</f>
        <v>Robusta</v>
      </c>
      <c r="O68" t="str">
        <f>IF(J68="M","Medium",IF(J68="L","Light",IF(J68="D","Dark","")))</f>
        <v>Light</v>
      </c>
      <c r="P68" t="str">
        <f>VLOOKUP(Orders[[#This Row],[Customer ID]],customers!$A$2:$I$1001,9,FALSE)</f>
        <v>Yes</v>
      </c>
    </row>
    <row r="69" spans="1:16" x14ac:dyDescent="0.35">
      <c r="A69" s="2" t="s">
        <v>866</v>
      </c>
      <c r="B69" s="3">
        <v>44519</v>
      </c>
      <c r="C69" s="2" t="s">
        <v>867</v>
      </c>
      <c r="D69" t="s">
        <v>5664</v>
      </c>
      <c r="E69" s="2">
        <v>2</v>
      </c>
      <c r="F69" s="2" t="str">
        <f>IF(_xlfn.XLOOKUP(C69,customers!$A$1:$A$1001,customers!B68:B1068,,0)=0,"",_xlfn.XLOOKUP(C69,customers!$A$1:$A$1001,customers!B68:B1068,,0))</f>
        <v>Ewell Hanby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L69*E69</f>
        <v>9.51</v>
      </c>
      <c r="N69" t="str">
        <f>IF(I69="Rob","Robusta",IF(I69="Exc","Excelsa",IF(I69="Ara","Arabica",IF(I69="Lib","Liberica",""))))</f>
        <v>Liberica</v>
      </c>
      <c r="O69" t="str">
        <f>IF(J69="M","Medium",IF(J69="L","Light",IF(J69="D","Dark","")))</f>
        <v>Light</v>
      </c>
      <c r="P69" t="str">
        <f>VLOOKUP(Orders[[#This Row],[Customer ID]],customers!$A$2:$I$1001,9,FALSE)</f>
        <v>No</v>
      </c>
    </row>
    <row r="70" spans="1:16" x14ac:dyDescent="0.35">
      <c r="A70" s="2" t="s">
        <v>872</v>
      </c>
      <c r="B70" s="3">
        <v>43754</v>
      </c>
      <c r="C70" s="2" t="s">
        <v>873</v>
      </c>
      <c r="D70" t="s">
        <v>5693</v>
      </c>
      <c r="E70" s="2">
        <v>1</v>
      </c>
      <c r="F70" s="2" t="str">
        <f>IF(_xlfn.XLOOKUP(C70,customers!$A$1:$A$1001,customers!B69:B1069,,0)=0,"",_xlfn.XLOOKUP(C70,customers!$A$1:$A$1001,customers!B69:B1069,,0))</f>
        <v>Lowell Keenleyside</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L70*E70</f>
        <v>2.9849999999999999</v>
      </c>
      <c r="N70" t="str">
        <f>IF(I70="Rob","Robusta",IF(I70="Exc","Excelsa",IF(I70="Ara","Arabica",IF(I70="Lib","Liberica",""))))</f>
        <v>Robusta</v>
      </c>
      <c r="O70" t="str">
        <f>IF(J70="M","Medium",IF(J70="L","Light",IF(J70="D","Dark","")))</f>
        <v>Medium</v>
      </c>
      <c r="P70" t="str">
        <f>VLOOKUP(Orders[[#This Row],[Customer ID]],customers!$A$2:$I$1001,9,FALSE)</f>
        <v>No</v>
      </c>
    </row>
    <row r="71" spans="1:16" x14ac:dyDescent="0.35">
      <c r="A71" s="2" t="s">
        <v>878</v>
      </c>
      <c r="B71" s="3">
        <v>43795</v>
      </c>
      <c r="C71" s="2" t="s">
        <v>879</v>
      </c>
      <c r="D71" t="s">
        <v>5657</v>
      </c>
      <c r="E71" s="2">
        <v>6</v>
      </c>
      <c r="F71" s="2" t="str">
        <f>IF(_xlfn.XLOOKUP(C71,customers!$A$1:$A$1001,customers!B70:B1070,,0)=0,"",_xlfn.XLOOKUP(C71,customers!$A$1:$A$1001,customers!B70:B1070,,0))</f>
        <v>Abraham Coleman</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L71*E71</f>
        <v>59.699999999999996</v>
      </c>
      <c r="N71" t="str">
        <f>IF(I71="Rob","Robusta",IF(I71="Exc","Excelsa",IF(I71="Ara","Arabica",IF(I71="Lib","Liberica",""))))</f>
        <v>Robusta</v>
      </c>
      <c r="O71" t="str">
        <f>IF(J71="M","Medium",IF(J71="L","Light",IF(J71="D","Dark","")))</f>
        <v>Medium</v>
      </c>
      <c r="P71" t="str">
        <f>VLOOKUP(Orders[[#This Row],[Customer ID]],customers!$A$2:$I$1001,9,FALSE)</f>
        <v>Yes</v>
      </c>
    </row>
    <row r="72" spans="1:16" x14ac:dyDescent="0.35">
      <c r="A72" s="2" t="s">
        <v>885</v>
      </c>
      <c r="B72" s="3">
        <v>43646</v>
      </c>
      <c r="C72" s="2" t="s">
        <v>886</v>
      </c>
      <c r="D72" t="s">
        <v>5667</v>
      </c>
      <c r="E72" s="2">
        <v>4</v>
      </c>
      <c r="F72" s="2" t="str">
        <f>IF(_xlfn.XLOOKUP(C72,customers!$A$1:$A$1001,customers!B71:B1071,,0)=0,"",_xlfn.XLOOKUP(C72,customers!$A$1:$A$1001,customers!B71:B1071,,0))</f>
        <v>Vallie Kundt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L72*E72</f>
        <v>136.61999999999998</v>
      </c>
      <c r="N72" t="str">
        <f>IF(I72="Rob","Robusta",IF(I72="Exc","Excelsa",IF(I72="Ara","Arabica",IF(I72="Lib","Liberica",""))))</f>
        <v>Excelsa</v>
      </c>
      <c r="O72" t="str">
        <f>IF(J72="M","Medium",IF(J72="L","Light",IF(J72="D","Dark","")))</f>
        <v>Light</v>
      </c>
      <c r="P72" t="str">
        <f>VLOOKUP(Orders[[#This Row],[Customer ID]],customers!$A$2:$I$1001,9,FALSE)</f>
        <v>No</v>
      </c>
    </row>
    <row r="73" spans="1:16" x14ac:dyDescent="0.35">
      <c r="A73" s="2" t="s">
        <v>891</v>
      </c>
      <c r="B73" s="3">
        <v>44200</v>
      </c>
      <c r="C73" s="2" t="s">
        <v>892</v>
      </c>
      <c r="D73" t="s">
        <v>5664</v>
      </c>
      <c r="E73" s="2">
        <v>2</v>
      </c>
      <c r="F73" s="2" t="str">
        <f>IF(_xlfn.XLOOKUP(C73,customers!$A$1:$A$1001,customers!B72:B1072,,0)=0,"",_xlfn.XLOOKUP(C73,customers!$A$1:$A$1001,customers!B72:B1072,,0))</f>
        <v>Julio Armytage</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L73*E73</f>
        <v>9.51</v>
      </c>
      <c r="N73" t="str">
        <f>IF(I73="Rob","Robusta",IF(I73="Exc","Excelsa",IF(I73="Ara","Arabica",IF(I73="Lib","Liberica",""))))</f>
        <v>Liberica</v>
      </c>
      <c r="O73" t="str">
        <f>IF(J73="M","Medium",IF(J73="L","Light",IF(J73="D","Dark","")))</f>
        <v>Light</v>
      </c>
      <c r="P73" t="str">
        <f>VLOOKUP(Orders[[#This Row],[Customer ID]],customers!$A$2:$I$1001,9,FALSE)</f>
        <v>No</v>
      </c>
    </row>
    <row r="74" spans="1:16" x14ac:dyDescent="0.35">
      <c r="A74" s="2" t="s">
        <v>897</v>
      </c>
      <c r="B74" s="3">
        <v>44131</v>
      </c>
      <c r="C74" s="2" t="s">
        <v>898</v>
      </c>
      <c r="D74" t="s">
        <v>5694</v>
      </c>
      <c r="E74" s="2">
        <v>3</v>
      </c>
      <c r="F74" s="2" t="str">
        <f>IF(_xlfn.XLOOKUP(C74,customers!$A$1:$A$1001,customers!B73:B1073,,0)=0,"",_xlfn.XLOOKUP(C74,customers!$A$1:$A$1001,customers!B73:B1073,,0))</f>
        <v>Winn Keyse</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L74*E74</f>
        <v>77.624999999999986</v>
      </c>
      <c r="N74" t="str">
        <f>IF(I74="Rob","Robusta",IF(I74="Exc","Excelsa",IF(I74="Ara","Arabica",IF(I74="Lib","Liberica",""))))</f>
        <v>Arabica</v>
      </c>
      <c r="O74" t="str">
        <f>IF(J74="M","Medium",IF(J74="L","Light",IF(J74="D","Dark","")))</f>
        <v>Medium</v>
      </c>
      <c r="P74" t="str">
        <f>VLOOKUP(Orders[[#This Row],[Customer ID]],customers!$A$2:$I$1001,9,FALSE)</f>
        <v>No</v>
      </c>
    </row>
    <row r="75" spans="1:16" x14ac:dyDescent="0.35">
      <c r="A75" s="2" t="s">
        <v>902</v>
      </c>
      <c r="B75" s="3">
        <v>44362</v>
      </c>
      <c r="C75" s="2" t="s">
        <v>903</v>
      </c>
      <c r="D75" t="s">
        <v>5678</v>
      </c>
      <c r="E75" s="2">
        <v>5</v>
      </c>
      <c r="F75" s="2" t="str">
        <f>IF(_xlfn.XLOOKUP(C75,customers!$A$1:$A$1001,customers!B74:B1074,,0)=0,"",_xlfn.XLOOKUP(C75,customers!$A$1:$A$1001,customers!B74:B1074,,0))</f>
        <v>Leonore Francisco</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L75*E75</f>
        <v>21.825000000000003</v>
      </c>
      <c r="N75" t="str">
        <f>IF(I75="Rob","Robusta",IF(I75="Exc","Excelsa",IF(I75="Ara","Arabica",IF(I75="Lib","Liberica",""))))</f>
        <v>Liberica</v>
      </c>
      <c r="O75" t="str">
        <f>IF(J75="M","Medium",IF(J75="L","Light",IF(J75="D","Dark","")))</f>
        <v>Medium</v>
      </c>
      <c r="P75" t="str">
        <f>VLOOKUP(Orders[[#This Row],[Customer ID]],customers!$A$2:$I$1001,9,FALSE)</f>
        <v>Yes</v>
      </c>
    </row>
    <row r="76" spans="1:16" x14ac:dyDescent="0.35">
      <c r="A76" s="2" t="s">
        <v>907</v>
      </c>
      <c r="B76" s="3">
        <v>44396</v>
      </c>
      <c r="C76" s="2" t="s">
        <v>908</v>
      </c>
      <c r="D76" t="s">
        <v>5695</v>
      </c>
      <c r="E76" s="2">
        <v>2</v>
      </c>
      <c r="F76" s="2" t="str">
        <f>IF(_xlfn.XLOOKUP(C76,customers!$A$1:$A$1001,customers!B75:B1075,,0)=0,"",_xlfn.XLOOKUP(C76,customers!$A$1:$A$1001,customers!B75:B1075,,0))</f>
        <v>Giacobo Skingle</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L76*E76</f>
        <v>17.82</v>
      </c>
      <c r="N76" t="str">
        <f>IF(I76="Rob","Robusta",IF(I76="Exc","Excelsa",IF(I76="Ara","Arabica",IF(I76="Lib","Liberica",""))))</f>
        <v>Excelsa</v>
      </c>
      <c r="O76" t="str">
        <f>IF(J76="M","Medium",IF(J76="L","Light",IF(J76="D","Dark","")))</f>
        <v>Light</v>
      </c>
      <c r="P76" t="str">
        <f>VLOOKUP(Orders[[#This Row],[Customer ID]],customers!$A$2:$I$1001,9,FALSE)</f>
        <v>Yes</v>
      </c>
    </row>
    <row r="77" spans="1:16" x14ac:dyDescent="0.35">
      <c r="A77" s="2" t="s">
        <v>913</v>
      </c>
      <c r="B77" s="3">
        <v>44400</v>
      </c>
      <c r="C77" s="2" t="s">
        <v>914</v>
      </c>
      <c r="D77" t="s">
        <v>5696</v>
      </c>
      <c r="E77" s="2">
        <v>6</v>
      </c>
      <c r="F77" s="2" t="str">
        <f>IF(_xlfn.XLOOKUP(C77,customers!$A$1:$A$1001,customers!B76:B1076,,0)=0,"",_xlfn.XLOOKUP(C77,customers!$A$1:$A$1001,customers!B76:B1076,,0))</f>
        <v>Jacinthe Balsillie</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L77*E77</f>
        <v>53.699999999999996</v>
      </c>
      <c r="N77" t="str">
        <f>IF(I77="Rob","Robusta",IF(I77="Exc","Excelsa",IF(I77="Ara","Arabica",IF(I77="Lib","Liberica",""))))</f>
        <v>Robusta</v>
      </c>
      <c r="O77" t="str">
        <f>IF(J77="M","Medium",IF(J77="L","Light",IF(J77="D","Dark","")))</f>
        <v>Dark</v>
      </c>
      <c r="P77" t="str">
        <f>VLOOKUP(Orders[[#This Row],[Customer ID]],customers!$A$2:$I$1001,9,FALSE)</f>
        <v>Yes</v>
      </c>
    </row>
    <row r="78" spans="1:16" x14ac:dyDescent="0.35">
      <c r="A78" s="2" t="s">
        <v>919</v>
      </c>
      <c r="B78" s="3">
        <v>43855</v>
      </c>
      <c r="C78" s="2" t="s">
        <v>920</v>
      </c>
      <c r="D78" t="s">
        <v>5697</v>
      </c>
      <c r="E78" s="2">
        <v>1</v>
      </c>
      <c r="F78" s="2" t="str">
        <f>IF(_xlfn.XLOOKUP(C78,customers!$A$1:$A$1001,customers!B77:B1077,,0)=0,"",_xlfn.XLOOKUP(C78,customers!$A$1:$A$1001,customers!B77:B1077,,0))</f>
        <v>Bettina Leffek</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L78*E78</f>
        <v>3.5849999999999995</v>
      </c>
      <c r="N78" t="str">
        <f>IF(I78="Rob","Robusta",IF(I78="Exc","Excelsa",IF(I78="Ara","Arabica",IF(I78="Lib","Liberica",""))))</f>
        <v>Robusta</v>
      </c>
      <c r="O78" t="str">
        <f>IF(J78="M","Medium",IF(J78="L","Light",IF(J78="D","Dark","")))</f>
        <v>Light</v>
      </c>
      <c r="P78" t="str">
        <f>VLOOKUP(Orders[[#This Row],[Customer ID]],customers!$A$2:$I$1001,9,FALSE)</f>
        <v>Yes</v>
      </c>
    </row>
    <row r="79" spans="1:16" x14ac:dyDescent="0.35">
      <c r="A79" s="2" t="s">
        <v>924</v>
      </c>
      <c r="B79" s="3">
        <v>43594</v>
      </c>
      <c r="C79" s="2" t="s">
        <v>925</v>
      </c>
      <c r="D79" t="s">
        <v>5672</v>
      </c>
      <c r="E79" s="2">
        <v>2</v>
      </c>
      <c r="F79" s="2" t="str">
        <f>IF(_xlfn.XLOOKUP(C79,customers!$A$1:$A$1001,customers!B78:B1078,,0)=0,"",_xlfn.XLOOKUP(C79,customers!$A$1:$A$1001,customers!B78:B1078,,0))</f>
        <v>Jocko Pray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L79*E79</f>
        <v>7.29</v>
      </c>
      <c r="N79" t="str">
        <f>IF(I79="Rob","Robusta",IF(I79="Exc","Excelsa",IF(I79="Ara","Arabica",IF(I79="Lib","Liberica",""))))</f>
        <v>Excelsa</v>
      </c>
      <c r="O79" t="str">
        <f>IF(J79="M","Medium",IF(J79="L","Light",IF(J79="D","Dark","")))</f>
        <v>Dark</v>
      </c>
      <c r="P79" t="str">
        <f>VLOOKUP(Orders[[#This Row],[Customer ID]],customers!$A$2:$I$1001,9,FALSE)</f>
        <v>No</v>
      </c>
    </row>
    <row r="80" spans="1:16" x14ac:dyDescent="0.35">
      <c r="A80" s="2" t="s">
        <v>930</v>
      </c>
      <c r="B80" s="3">
        <v>43920</v>
      </c>
      <c r="C80" s="2" t="s">
        <v>931</v>
      </c>
      <c r="D80" t="s">
        <v>5676</v>
      </c>
      <c r="E80" s="2">
        <v>6</v>
      </c>
      <c r="F80" s="2" t="str">
        <f>IF(_xlfn.XLOOKUP(C80,customers!$A$1:$A$1001,customers!B79:B1079,,0)=0,"",_xlfn.XLOOKUP(C80,customers!$A$1:$A$1001,customers!B79:B1079,,0))</f>
        <v>Fielding Keinrat</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L80*E80</f>
        <v>40.5</v>
      </c>
      <c r="N80" t="str">
        <f>IF(I80="Rob","Robusta",IF(I80="Exc","Excelsa",IF(I80="Ara","Arabica",IF(I80="Lib","Liberica",""))))</f>
        <v>Arabica</v>
      </c>
      <c r="O80" t="str">
        <f>IF(J80="M","Medium",IF(J80="L","Light",IF(J80="D","Dark","")))</f>
        <v>Medium</v>
      </c>
      <c r="P80" t="str">
        <f>VLOOKUP(Orders[[#This Row],[Customer ID]],customers!$A$2:$I$1001,9,FALSE)</f>
        <v>Yes</v>
      </c>
    </row>
    <row r="81" spans="1:16" x14ac:dyDescent="0.35">
      <c r="A81" s="2" t="s">
        <v>936</v>
      </c>
      <c r="B81" s="3">
        <v>44633</v>
      </c>
      <c r="C81" s="2" t="s">
        <v>937</v>
      </c>
      <c r="D81" t="s">
        <v>5698</v>
      </c>
      <c r="E81" s="2">
        <v>4</v>
      </c>
      <c r="F81" s="2" t="str">
        <f>IF(_xlfn.XLOOKUP(C81,customers!$A$1:$A$1001,customers!B80:B1080,,0)=0,"",_xlfn.XLOOKUP(C81,customers!$A$1:$A$1001,customers!B80:B1080,,0))</f>
        <v>Say Risborough</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L81*E81</f>
        <v>47.8</v>
      </c>
      <c r="N81" t="str">
        <f>IF(I81="Rob","Robusta",IF(I81="Exc","Excelsa",IF(I81="Ara","Arabica",IF(I81="Lib","Liberica",""))))</f>
        <v>Robusta</v>
      </c>
      <c r="O81" t="str">
        <f>IF(J81="M","Medium",IF(J81="L","Light",IF(J81="D","Dark","")))</f>
        <v>Light</v>
      </c>
      <c r="P81" t="str">
        <f>VLOOKUP(Orders[[#This Row],[Customer ID]],customers!$A$2:$I$1001,9,FALSE)</f>
        <v>No</v>
      </c>
    </row>
    <row r="82" spans="1:16" x14ac:dyDescent="0.35">
      <c r="A82" s="2" t="s">
        <v>942</v>
      </c>
      <c r="B82" s="3">
        <v>43572</v>
      </c>
      <c r="C82" s="2" t="s">
        <v>943</v>
      </c>
      <c r="D82" t="s">
        <v>5699</v>
      </c>
      <c r="E82" s="2">
        <v>5</v>
      </c>
      <c r="F82" s="2" t="str">
        <f>IF(_xlfn.XLOOKUP(C82,customers!$A$1:$A$1001,customers!B81:B1081,,0)=0,"",_xlfn.XLOOKUP(C82,customers!$A$1:$A$1001,customers!B81:B1081,,0))</f>
        <v>Kari Swede</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L82*E82</f>
        <v>38.849999999999994</v>
      </c>
      <c r="N82" t="str">
        <f>IF(I82="Rob","Robusta",IF(I82="Exc","Excelsa",IF(I82="Ara","Arabica",IF(I82="Lib","Liberica",""))))</f>
        <v>Arabica</v>
      </c>
      <c r="O82" t="str">
        <f>IF(J82="M","Medium",IF(J82="L","Light",IF(J82="D","Dark","")))</f>
        <v>Light</v>
      </c>
      <c r="P82" t="str">
        <f>VLOOKUP(Orders[[#This Row],[Customer ID]],customers!$A$2:$I$1001,9,FALSE)</f>
        <v>Yes</v>
      </c>
    </row>
    <row r="83" spans="1:16" x14ac:dyDescent="0.35">
      <c r="A83" s="2" t="s">
        <v>948</v>
      </c>
      <c r="B83" s="3">
        <v>43763</v>
      </c>
      <c r="C83" s="2" t="s">
        <v>949</v>
      </c>
      <c r="D83" t="s">
        <v>5683</v>
      </c>
      <c r="E83" s="2">
        <v>3</v>
      </c>
      <c r="F83" s="2" t="str">
        <f>IF(_xlfn.XLOOKUP(C83,customers!$A$1:$A$1001,customers!B82:B1082,,0)=0,"",_xlfn.XLOOKUP(C83,customers!$A$1:$A$1001,customers!B82:B1082,,0))</f>
        <v>Dottie Tift</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L83*E83</f>
        <v>109.36499999999999</v>
      </c>
      <c r="N83" t="str">
        <f>IF(I83="Rob","Robusta",IF(I83="Exc","Excelsa",IF(I83="Ara","Arabica",IF(I83="Lib","Liberica",""))))</f>
        <v>Liberica</v>
      </c>
      <c r="O83" t="str">
        <f>IF(J83="M","Medium",IF(J83="L","Light",IF(J83="D","Dark","")))</f>
        <v>Light</v>
      </c>
      <c r="P83" t="str">
        <f>VLOOKUP(Orders[[#This Row],[Customer ID]],customers!$A$2:$I$1001,9,FALSE)</f>
        <v>Yes</v>
      </c>
    </row>
    <row r="84" spans="1:16" x14ac:dyDescent="0.35">
      <c r="A84" s="2" t="s">
        <v>954</v>
      </c>
      <c r="B84" s="3">
        <v>43721</v>
      </c>
      <c r="C84" s="2" t="s">
        <v>955</v>
      </c>
      <c r="D84" t="s">
        <v>5700</v>
      </c>
      <c r="E84" s="2">
        <v>3</v>
      </c>
      <c r="F84" s="2" t="str">
        <f>IF(_xlfn.XLOOKUP(C84,customers!$A$1:$A$1001,customers!B83:B1083,,0)=0,"",_xlfn.XLOOKUP(C84,customers!$A$1:$A$1001,customers!B83:B1083,,0))</f>
        <v>Claiborne Feye</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L84*E84</f>
        <v>100.39499999999998</v>
      </c>
      <c r="N84" t="str">
        <f>IF(I84="Rob","Robusta",IF(I84="Exc","Excelsa",IF(I84="Ara","Arabica",IF(I84="Lib","Liberica",""))))</f>
        <v>Liberica</v>
      </c>
      <c r="O84" t="str">
        <f>IF(J84="M","Medium",IF(J84="L","Light",IF(J84="D","Dark","")))</f>
        <v>Medium</v>
      </c>
      <c r="P84" t="str">
        <f>VLOOKUP(Orders[[#This Row],[Customer ID]],customers!$A$2:$I$1001,9,FALSE)</f>
        <v>Yes</v>
      </c>
    </row>
    <row r="85" spans="1:16" x14ac:dyDescent="0.35">
      <c r="A85" s="2" t="s">
        <v>960</v>
      </c>
      <c r="B85" s="3">
        <v>43933</v>
      </c>
      <c r="C85" s="2" t="s">
        <v>961</v>
      </c>
      <c r="D85" t="s">
        <v>5668</v>
      </c>
      <c r="E85" s="2">
        <v>4</v>
      </c>
      <c r="F85" s="2" t="str">
        <f>IF(_xlfn.XLOOKUP(C85,customers!$A$1:$A$1001,customers!B84:B1084,,0)=0,"",_xlfn.XLOOKUP(C85,customers!$A$1:$A$1001,customers!B84:B1084,,0))</f>
        <v>Sherman Mewrcik</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L85*E85</f>
        <v>82.339999999999989</v>
      </c>
      <c r="N85" t="str">
        <f>IF(I85="Rob","Robusta",IF(I85="Exc","Excelsa",IF(I85="Ara","Arabica",IF(I85="Lib","Liberica",""))))</f>
        <v>Robusta</v>
      </c>
      <c r="O85" t="str">
        <f>IF(J85="M","Medium",IF(J85="L","Light",IF(J85="D","Dark","")))</f>
        <v>Dark</v>
      </c>
      <c r="P85" t="str">
        <f>VLOOKUP(Orders[[#This Row],[Customer ID]],customers!$A$2:$I$1001,9,FALSE)</f>
        <v>Yes</v>
      </c>
    </row>
    <row r="86" spans="1:16" x14ac:dyDescent="0.35">
      <c r="A86" s="2" t="s">
        <v>965</v>
      </c>
      <c r="B86" s="3">
        <v>43783</v>
      </c>
      <c r="C86" s="2" t="s">
        <v>966</v>
      </c>
      <c r="D86" t="s">
        <v>5680</v>
      </c>
      <c r="E86" s="2">
        <v>1</v>
      </c>
      <c r="F86" s="2" t="str">
        <f>IF(_xlfn.XLOOKUP(C86,customers!$A$1:$A$1001,customers!B85:B1085,,0)=0,"",_xlfn.XLOOKUP(C86,customers!$A$1:$A$1001,customers!B85:B1085,,0))</f>
        <v>Stanislaus Valsler</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L86*E86</f>
        <v>9.51</v>
      </c>
      <c r="N86" t="str">
        <f>IF(I86="Rob","Robusta",IF(I86="Exc","Excelsa",IF(I86="Ara","Arabica",IF(I86="Lib","Liberica",""))))</f>
        <v>Liberica</v>
      </c>
      <c r="O86" t="str">
        <f>IF(J86="M","Medium",IF(J86="L","Light",IF(J86="D","Dark","")))</f>
        <v>Light</v>
      </c>
      <c r="P86" t="str">
        <f>VLOOKUP(Orders[[#This Row],[Customer ID]],customers!$A$2:$I$1001,9,FALSE)</f>
        <v>No</v>
      </c>
    </row>
    <row r="87" spans="1:16" x14ac:dyDescent="0.35">
      <c r="A87" s="2" t="s">
        <v>971</v>
      </c>
      <c r="B87" s="3">
        <v>43664</v>
      </c>
      <c r="C87" s="2" t="s">
        <v>972</v>
      </c>
      <c r="D87" t="s">
        <v>5701</v>
      </c>
      <c r="E87" s="2">
        <v>3</v>
      </c>
      <c r="F87" s="2" t="str">
        <f>IF(_xlfn.XLOOKUP(C87,customers!$A$1:$A$1001,customers!B86:B1086,,0)=0,"",_xlfn.XLOOKUP(C87,customers!$A$1:$A$1001,customers!B86:B1086,,0))</f>
        <v>Serena Earley</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L87*E87</f>
        <v>89.35499999999999</v>
      </c>
      <c r="N87" t="str">
        <f>IF(I87="Rob","Robusta",IF(I87="Exc","Excelsa",IF(I87="Ara","Arabica",IF(I87="Lib","Liberica",""))))</f>
        <v>Arabica</v>
      </c>
      <c r="O87" t="str">
        <f>IF(J87="M","Medium",IF(J87="L","Light",IF(J87="D","Dark","")))</f>
        <v>Light</v>
      </c>
      <c r="P87" t="str">
        <f>VLOOKUP(Orders[[#This Row],[Customer ID]],customers!$A$2:$I$1001,9,FALSE)</f>
        <v>No</v>
      </c>
    </row>
    <row r="88" spans="1:16" x14ac:dyDescent="0.35">
      <c r="A88" s="2" t="s">
        <v>971</v>
      </c>
      <c r="B88" s="3">
        <v>43664</v>
      </c>
      <c r="C88" s="2" t="s">
        <v>972</v>
      </c>
      <c r="D88" t="s">
        <v>5673</v>
      </c>
      <c r="E88" s="2">
        <v>4</v>
      </c>
      <c r="F88" s="2" t="str">
        <f>IF(_xlfn.XLOOKUP(C88,customers!$A$1:$A$1001,customers!B87:B1087,,0)=0,"",_xlfn.XLOOKUP(C88,customers!$A$1:$A$1001,customers!B87:B1087,,0))</f>
        <v>Minny Chamberlayne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L88*E88</f>
        <v>11.94</v>
      </c>
      <c r="N88" t="str">
        <f>IF(I88="Rob","Robusta",IF(I88="Exc","Excelsa",IF(I88="Ara","Arabica",IF(I88="Lib","Liberica",""))))</f>
        <v>Arabica</v>
      </c>
      <c r="O88" t="str">
        <f>IF(J88="M","Medium",IF(J88="L","Light",IF(J88="D","Dark","")))</f>
        <v>Dark</v>
      </c>
      <c r="P88" t="str">
        <f>VLOOKUP(Orders[[#This Row],[Customer ID]],customers!$A$2:$I$1001,9,FALSE)</f>
        <v>No</v>
      </c>
    </row>
    <row r="89" spans="1:16" x14ac:dyDescent="0.35">
      <c r="A89" s="2" t="s">
        <v>980</v>
      </c>
      <c r="B89" s="3">
        <v>44289</v>
      </c>
      <c r="C89" s="2" t="s">
        <v>981</v>
      </c>
      <c r="D89" t="s">
        <v>5674</v>
      </c>
      <c r="E89" s="2">
        <v>3</v>
      </c>
      <c r="F89" s="2" t="str">
        <f>IF(_xlfn.XLOOKUP(C89,customers!$A$1:$A$1001,customers!B88:B1088,,0)=0,"",_xlfn.XLOOKUP(C89,customers!$A$1:$A$1001,customers!B88:B1088,,0))</f>
        <v>Elysee Sketch</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L89*E89</f>
        <v>33.75</v>
      </c>
      <c r="N89" t="str">
        <f>IF(I89="Rob","Robusta",IF(I89="Exc","Excelsa",IF(I89="Ara","Arabica",IF(I89="Lib","Liberica",""))))</f>
        <v>Arabica</v>
      </c>
      <c r="O89" t="str">
        <f>IF(J89="M","Medium",IF(J89="L","Light",IF(J89="D","Dark","")))</f>
        <v>Medium</v>
      </c>
      <c r="P89" t="str">
        <f>VLOOKUP(Orders[[#This Row],[Customer ID]],customers!$A$2:$I$1001,9,FALSE)</f>
        <v>No</v>
      </c>
    </row>
    <row r="90" spans="1:16" x14ac:dyDescent="0.35">
      <c r="A90" s="2" t="s">
        <v>985</v>
      </c>
      <c r="B90" s="3">
        <v>44284</v>
      </c>
      <c r="C90" s="2" t="s">
        <v>986</v>
      </c>
      <c r="D90" t="s">
        <v>5698</v>
      </c>
      <c r="E90" s="2">
        <v>3</v>
      </c>
      <c r="F90" s="2" t="str">
        <f>IF(_xlfn.XLOOKUP(C90,customers!$A$1:$A$1001,customers!B89:B1089,,0)=0,"",_xlfn.XLOOKUP(C90,customers!$A$1:$A$1001,customers!B89:B1089,,0))</f>
        <v>Odille Thynne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L90*E90</f>
        <v>35.849999999999994</v>
      </c>
      <c r="N90" t="str">
        <f>IF(I90="Rob","Robusta",IF(I90="Exc","Excelsa",IF(I90="Ara","Arabica",IF(I90="Lib","Liberica",""))))</f>
        <v>Robusta</v>
      </c>
      <c r="O90" t="str">
        <f>IF(J90="M","Medium",IF(J90="L","Light",IF(J90="D","Dark","")))</f>
        <v>Light</v>
      </c>
      <c r="P90" t="str">
        <f>VLOOKUP(Orders[[#This Row],[Customer ID]],customers!$A$2:$I$1001,9,FALSE)</f>
        <v>No</v>
      </c>
    </row>
    <row r="91" spans="1:16" x14ac:dyDescent="0.35">
      <c r="A91" s="2" t="s">
        <v>990</v>
      </c>
      <c r="B91" s="3">
        <v>44545</v>
      </c>
      <c r="C91" s="2" t="s">
        <v>991</v>
      </c>
      <c r="D91" t="s">
        <v>5659</v>
      </c>
      <c r="E91" s="2">
        <v>6</v>
      </c>
      <c r="F91" s="2" t="str">
        <f>IF(_xlfn.XLOOKUP(C91,customers!$A$1:$A$1001,customers!B90:B1090,,0)=0,"",_xlfn.XLOOKUP(C91,customers!$A$1:$A$1001,customers!B90:B1090,,0))</f>
        <v>Katerina Melloi</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L91*E91</f>
        <v>77.699999999999989</v>
      </c>
      <c r="N91" t="str">
        <f>IF(I91="Rob","Robusta",IF(I91="Exc","Excelsa",IF(I91="Ara","Arabica",IF(I91="Lib","Liberica",""))))</f>
        <v>Arabica</v>
      </c>
      <c r="O91" t="str">
        <f>IF(J91="M","Medium",IF(J91="L","Light",IF(J91="D","Dark","")))</f>
        <v>Light</v>
      </c>
      <c r="P91" t="str">
        <f>VLOOKUP(Orders[[#This Row],[Customer ID]],customers!$A$2:$I$1001,9,FALSE)</f>
        <v>No</v>
      </c>
    </row>
    <row r="92" spans="1:16" x14ac:dyDescent="0.35">
      <c r="A92" s="2" t="s">
        <v>996</v>
      </c>
      <c r="B92" s="3">
        <v>43971</v>
      </c>
      <c r="C92" s="2" t="s">
        <v>997</v>
      </c>
      <c r="D92" t="s">
        <v>5659</v>
      </c>
      <c r="E92" s="2">
        <v>4</v>
      </c>
      <c r="F92" s="2" t="str">
        <f>IF(_xlfn.XLOOKUP(C92,customers!$A$1:$A$1001,customers!B91:B1091,,0)=0,"",_xlfn.XLOOKUP(C92,customers!$A$1:$A$1001,customers!B91:B1091,,0))</f>
        <v>Abrahan Mussen</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L92*E92</f>
        <v>51.8</v>
      </c>
      <c r="N92" t="str">
        <f>IF(I92="Rob","Robusta",IF(I92="Exc","Excelsa",IF(I92="Ara","Arabica",IF(I92="Lib","Liberica",""))))</f>
        <v>Arabica</v>
      </c>
      <c r="O92" t="str">
        <f>IF(J92="M","Medium",IF(J92="L","Light",IF(J92="D","Dark","")))</f>
        <v>Light</v>
      </c>
      <c r="P92" t="str">
        <f>VLOOKUP(Orders[[#This Row],[Customer ID]],customers!$A$2:$I$1001,9,FALSE)</f>
        <v>Yes</v>
      </c>
    </row>
    <row r="93" spans="1:16" x14ac:dyDescent="0.35">
      <c r="A93" s="2" t="s">
        <v>1001</v>
      </c>
      <c r="B93" s="3">
        <v>44137</v>
      </c>
      <c r="C93" s="2" t="s">
        <v>1002</v>
      </c>
      <c r="D93" t="s">
        <v>5694</v>
      </c>
      <c r="E93" s="2">
        <v>4</v>
      </c>
      <c r="F93" s="2" t="str">
        <f>IF(_xlfn.XLOOKUP(C93,customers!$A$1:$A$1001,customers!B92:B1092,,0)=0,"",_xlfn.XLOOKUP(C93,customers!$A$1:$A$1001,customers!B92:B1092,,0))</f>
        <v>Anny Mundford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L93*E93</f>
        <v>103.49999999999999</v>
      </c>
      <c r="N93" t="str">
        <f>IF(I93="Rob","Robusta",IF(I93="Exc","Excelsa",IF(I93="Ara","Arabica",IF(I93="Lib","Liberica",""))))</f>
        <v>Arabica</v>
      </c>
      <c r="O93" t="str">
        <f>IF(J93="M","Medium",IF(J93="L","Light",IF(J93="D","Dark","")))</f>
        <v>Medium</v>
      </c>
      <c r="P93" t="str">
        <f>VLOOKUP(Orders[[#This Row],[Customer ID]],customers!$A$2:$I$1001,9,FALSE)</f>
        <v>No</v>
      </c>
    </row>
    <row r="94" spans="1:16" x14ac:dyDescent="0.35">
      <c r="A94" s="2" t="s">
        <v>1007</v>
      </c>
      <c r="B94" s="3">
        <v>44037</v>
      </c>
      <c r="C94" s="2" t="s">
        <v>1008</v>
      </c>
      <c r="D94" t="s">
        <v>5690</v>
      </c>
      <c r="E94" s="2">
        <v>3</v>
      </c>
      <c r="F94" s="2" t="str">
        <f>IF(_xlfn.XLOOKUP(C94,customers!$A$1:$A$1001,customers!B93:B1093,,0)=0,"",_xlfn.XLOOKUP(C94,customers!$A$1:$A$1001,customers!B93:B1093,,0))</f>
        <v>Isa Blazewicz</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L94*E94</f>
        <v>44.55</v>
      </c>
      <c r="N94" t="str">
        <f>IF(I94="Rob","Robusta",IF(I94="Exc","Excelsa",IF(I94="Ara","Arabica",IF(I94="Lib","Liberica",""))))</f>
        <v>Excelsa</v>
      </c>
      <c r="O94" t="str">
        <f>IF(J94="M","Medium",IF(J94="L","Light",IF(J94="D","Dark","")))</f>
        <v>Light</v>
      </c>
      <c r="P94" t="str">
        <f>VLOOKUP(Orders[[#This Row],[Customer ID]],customers!$A$2:$I$1001,9,FALSE)</f>
        <v>Yes</v>
      </c>
    </row>
    <row r="95" spans="1:16" x14ac:dyDescent="0.35">
      <c r="A95" s="2" t="s">
        <v>1012</v>
      </c>
      <c r="B95" s="3">
        <v>43538</v>
      </c>
      <c r="C95" s="2" t="s">
        <v>1013</v>
      </c>
      <c r="D95" t="s">
        <v>5695</v>
      </c>
      <c r="E95" s="2">
        <v>4</v>
      </c>
      <c r="F95" s="2" t="str">
        <f>IF(_xlfn.XLOOKUP(C95,customers!$A$1:$A$1001,customers!B94:B1094,,0)=0,"",_xlfn.XLOOKUP(C95,customers!$A$1:$A$1001,customers!B94:B1094,,0))</f>
        <v>Mord Meriet</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L95*E95</f>
        <v>35.64</v>
      </c>
      <c r="N95" t="str">
        <f>IF(I95="Rob","Robusta",IF(I95="Exc","Excelsa",IF(I95="Ara","Arabica",IF(I95="Lib","Liberica",""))))</f>
        <v>Excelsa</v>
      </c>
      <c r="O95" t="str">
        <f>IF(J95="M","Medium",IF(J95="L","Light",IF(J95="D","Dark","")))</f>
        <v>Light</v>
      </c>
      <c r="P95" t="str">
        <f>VLOOKUP(Orders[[#This Row],[Customer ID]],customers!$A$2:$I$1001,9,FALSE)</f>
        <v>Yes</v>
      </c>
    </row>
    <row r="96" spans="1:16" x14ac:dyDescent="0.35">
      <c r="A96" s="2" t="s">
        <v>1018</v>
      </c>
      <c r="B96" s="3">
        <v>44014</v>
      </c>
      <c r="C96" s="2" t="s">
        <v>1019</v>
      </c>
      <c r="D96" t="s">
        <v>5673</v>
      </c>
      <c r="E96" s="2">
        <v>6</v>
      </c>
      <c r="F96" s="2" t="str">
        <f>IF(_xlfn.XLOOKUP(C96,customers!$A$1:$A$1001,customers!B95:B1095,,0)=0,"",_xlfn.XLOOKUP(C96,customers!$A$1:$A$1001,customers!B95:B1095,,0))</f>
        <v>Astrix Kitchingham</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L96*E96</f>
        <v>17.91</v>
      </c>
      <c r="N96" t="str">
        <f>IF(I96="Rob","Robusta",IF(I96="Exc","Excelsa",IF(I96="Ara","Arabica",IF(I96="Lib","Liberica",""))))</f>
        <v>Arabica</v>
      </c>
      <c r="O96" t="str">
        <f>IF(J96="M","Medium",IF(J96="L","Light",IF(J96="D","Dark","")))</f>
        <v>Dark</v>
      </c>
      <c r="P96" t="str">
        <f>VLOOKUP(Orders[[#This Row],[Customer ID]],customers!$A$2:$I$1001,9,FALSE)</f>
        <v>Yes</v>
      </c>
    </row>
    <row r="97" spans="1:16" x14ac:dyDescent="0.35">
      <c r="A97" s="2" t="s">
        <v>1022</v>
      </c>
      <c r="B97" s="3">
        <v>43816</v>
      </c>
      <c r="C97" s="2" t="s">
        <v>1023</v>
      </c>
      <c r="D97" t="s">
        <v>5694</v>
      </c>
      <c r="E97" s="2">
        <v>6</v>
      </c>
      <c r="F97" s="2" t="str">
        <f>IF(_xlfn.XLOOKUP(C97,customers!$A$1:$A$1001,customers!B96:B1096,,0)=0,"",_xlfn.XLOOKUP(C97,customers!$A$1:$A$1001,customers!B96:B1096,,0))</f>
        <v>Madelene Prinn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L97*E97</f>
        <v>155.24999999999997</v>
      </c>
      <c r="N97" t="str">
        <f>IF(I97="Rob","Robusta",IF(I97="Exc","Excelsa",IF(I97="Ara","Arabica",IF(I97="Lib","Liberica",""))))</f>
        <v>Arabica</v>
      </c>
      <c r="O97" t="str">
        <f>IF(J97="M","Medium",IF(J97="L","Light",IF(J97="D","Dark","")))</f>
        <v>Medium</v>
      </c>
      <c r="P97" t="str">
        <f>VLOOKUP(Orders[[#This Row],[Customer ID]],customers!$A$2:$I$1001,9,FALSE)</f>
        <v>No</v>
      </c>
    </row>
    <row r="98" spans="1:16" x14ac:dyDescent="0.35">
      <c r="A98" s="2" t="s">
        <v>1027</v>
      </c>
      <c r="B98" s="3">
        <v>44171</v>
      </c>
      <c r="C98" s="2" t="s">
        <v>1028</v>
      </c>
      <c r="D98" t="s">
        <v>5673</v>
      </c>
      <c r="E98" s="2">
        <v>2</v>
      </c>
      <c r="F98" s="2" t="str">
        <f>IF(_xlfn.XLOOKUP(C98,customers!$A$1:$A$1001,customers!B97:B1097,,0)=0,"",_xlfn.XLOOKUP(C98,customers!$A$1:$A$1001,customers!B97:B1097,,0))</f>
        <v>Philipa Petrushanko</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L98*E98</f>
        <v>5.97</v>
      </c>
      <c r="N98" t="str">
        <f>IF(I98="Rob","Robusta",IF(I98="Exc","Excelsa",IF(I98="Ara","Arabica",IF(I98="Lib","Liberica",""))))</f>
        <v>Arabica</v>
      </c>
      <c r="O98" t="str">
        <f>IF(J98="M","Medium",IF(J98="L","Light",IF(J98="D","Dark","")))</f>
        <v>Dark</v>
      </c>
      <c r="P98" t="str">
        <f>VLOOKUP(Orders[[#This Row],[Customer ID]],customers!$A$2:$I$1001,9,FALSE)</f>
        <v>No</v>
      </c>
    </row>
    <row r="99" spans="1:16" x14ac:dyDescent="0.35">
      <c r="A99" s="2" t="s">
        <v>1032</v>
      </c>
      <c r="B99" s="3">
        <v>44259</v>
      </c>
      <c r="C99" s="2" t="s">
        <v>1033</v>
      </c>
      <c r="D99" t="s">
        <v>5676</v>
      </c>
      <c r="E99" s="2">
        <v>2</v>
      </c>
      <c r="F99" s="2" t="str">
        <f>IF(_xlfn.XLOOKUP(C99,customers!$A$1:$A$1001,customers!B98:B1098,,0)=0,"",_xlfn.XLOOKUP(C99,customers!$A$1:$A$1001,customers!B98:B1098,,0))</f>
        <v>Emlynne Laird</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L99*E99</f>
        <v>13.5</v>
      </c>
      <c r="N99" t="str">
        <f>IF(I99="Rob","Robusta",IF(I99="Exc","Excelsa",IF(I99="Ara","Arabica",IF(I99="Lib","Liberica",""))))</f>
        <v>Arabica</v>
      </c>
      <c r="O99" t="str">
        <f>IF(J99="M","Medium",IF(J99="L","Light",IF(J99="D","Dark","")))</f>
        <v>Medium</v>
      </c>
      <c r="P99" t="str">
        <f>VLOOKUP(Orders[[#This Row],[Customer ID]],customers!$A$2:$I$1001,9,FALSE)</f>
        <v>No</v>
      </c>
    </row>
    <row r="100" spans="1:16" x14ac:dyDescent="0.35">
      <c r="A100" s="2" t="s">
        <v>1038</v>
      </c>
      <c r="B100" s="3">
        <v>44394</v>
      </c>
      <c r="C100" s="2" t="s">
        <v>1039</v>
      </c>
      <c r="D100" t="s">
        <v>5673</v>
      </c>
      <c r="E100" s="2">
        <v>1</v>
      </c>
      <c r="F100" s="2" t="str">
        <f>IF(_xlfn.XLOOKUP(C100,customers!$A$1:$A$1001,customers!B99:B1099,,0)=0,"",_xlfn.XLOOKUP(C100,customers!$A$1:$A$1001,customers!B99:B1099,,0))</f>
        <v>Nealson Cuttler</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L100*E100</f>
        <v>2.9849999999999999</v>
      </c>
      <c r="N100" t="str">
        <f>IF(I100="Rob","Robusta",IF(I100="Exc","Excelsa",IF(I100="Ara","Arabica",IF(I100="Lib","Liberica",""))))</f>
        <v>Arabica</v>
      </c>
      <c r="O100" t="str">
        <f>IF(J100="M","Medium",IF(J100="L","Light",IF(J100="D","Dark","")))</f>
        <v>Dark</v>
      </c>
      <c r="P100" t="str">
        <f>VLOOKUP(Orders[[#This Row],[Customer ID]],customers!$A$2:$I$1001,9,FALSE)</f>
        <v>No</v>
      </c>
    </row>
    <row r="101" spans="1:16" x14ac:dyDescent="0.35">
      <c r="A101" s="2" t="s">
        <v>1043</v>
      </c>
      <c r="B101" s="3">
        <v>44139</v>
      </c>
      <c r="C101" s="2" t="s">
        <v>1044</v>
      </c>
      <c r="D101" t="s">
        <v>5678</v>
      </c>
      <c r="E101" s="2">
        <v>3</v>
      </c>
      <c r="F101" s="2" t="str">
        <f>IF(_xlfn.XLOOKUP(C101,customers!$A$1:$A$1001,customers!B100:B1100,,0)=0,"",_xlfn.XLOOKUP(C101,customers!$A$1:$A$1001,customers!B100:B1100,,0))</f>
        <v>Jenn Munnings</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L101*E101</f>
        <v>13.095000000000001</v>
      </c>
      <c r="N101" t="str">
        <f>IF(I101="Rob","Robusta",IF(I101="Exc","Excelsa",IF(I101="Ara","Arabica",IF(I101="Lib","Liberica",""))))</f>
        <v>Liberica</v>
      </c>
      <c r="O101" t="str">
        <f>IF(J101="M","Medium",IF(J101="L","Light",IF(J101="D","Dark","")))</f>
        <v>Medium</v>
      </c>
      <c r="P101" t="str">
        <f>VLOOKUP(Orders[[#This Row],[Customer ID]],customers!$A$2:$I$1001,9,FALSE)</f>
        <v>Yes</v>
      </c>
    </row>
    <row r="102" spans="1:16" x14ac:dyDescent="0.35">
      <c r="A102" s="2" t="s">
        <v>1048</v>
      </c>
      <c r="B102" s="3">
        <v>44291</v>
      </c>
      <c r="C102" s="2" t="s">
        <v>1049</v>
      </c>
      <c r="D102" t="s">
        <v>5686</v>
      </c>
      <c r="E102" s="2">
        <v>2</v>
      </c>
      <c r="F102" s="2" t="str">
        <f>IF(_xlfn.XLOOKUP(C102,customers!$A$1:$A$1001,customers!B101:B1101,,0)=0,"",_xlfn.XLOOKUP(C102,customers!$A$1:$A$1001,customers!B101:B1101,,0))</f>
        <v>Ingaborg Dunwoody</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L102*E102</f>
        <v>7.77</v>
      </c>
      <c r="N102" t="str">
        <f>IF(I102="Rob","Robusta",IF(I102="Exc","Excelsa",IF(I102="Ara","Arabica",IF(I102="Lib","Liberica",""))))</f>
        <v>Arabica</v>
      </c>
      <c r="O102" t="str">
        <f>IF(J102="M","Medium",IF(J102="L","Light",IF(J102="D","Dark","")))</f>
        <v>Light</v>
      </c>
      <c r="P102" t="str">
        <f>VLOOKUP(Orders[[#This Row],[Customer ID]],customers!$A$2:$I$1001,9,FALSE)</f>
        <v>Yes</v>
      </c>
    </row>
    <row r="103" spans="1:16" x14ac:dyDescent="0.35">
      <c r="A103" s="2" t="s">
        <v>1053</v>
      </c>
      <c r="B103" s="3">
        <v>43891</v>
      </c>
      <c r="C103" s="2" t="s">
        <v>1054</v>
      </c>
      <c r="D103" t="s">
        <v>5684</v>
      </c>
      <c r="E103" s="2">
        <v>5</v>
      </c>
      <c r="F103" s="2" t="str">
        <f>IF(_xlfn.XLOOKUP(C103,customers!$A$1:$A$1001,customers!B102:B1102,,0)=0,"",_xlfn.XLOOKUP(C103,customers!$A$1:$A$1001,customers!B102:B1102,,0))</f>
        <v>Tallie felip</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L103*E103</f>
        <v>148.92499999999998</v>
      </c>
      <c r="N103" t="str">
        <f>IF(I103="Rob","Robusta",IF(I103="Exc","Excelsa",IF(I103="Ara","Arabica",IF(I103="Lib","Liberica",""))))</f>
        <v>Liberica</v>
      </c>
      <c r="O103" t="str">
        <f>IF(J103="M","Medium",IF(J103="L","Light",IF(J103="D","Dark","")))</f>
        <v>Dark</v>
      </c>
      <c r="P103" t="str">
        <f>VLOOKUP(Orders[[#This Row],[Customer ID]],customers!$A$2:$I$1001,9,FALSE)</f>
        <v>Yes</v>
      </c>
    </row>
    <row r="104" spans="1:16" x14ac:dyDescent="0.35">
      <c r="A104" s="2" t="s">
        <v>1059</v>
      </c>
      <c r="B104" s="3">
        <v>44488</v>
      </c>
      <c r="C104" s="2" t="s">
        <v>1060</v>
      </c>
      <c r="D104" t="s">
        <v>5662</v>
      </c>
      <c r="E104" s="2">
        <v>3</v>
      </c>
      <c r="F104" s="2" t="str">
        <f>IF(_xlfn.XLOOKUP(C104,customers!$A$1:$A$1001,customers!B103:B1103,,0)=0,"",_xlfn.XLOOKUP(C104,customers!$A$1:$A$1001,customers!B103:B1103,,0))</f>
        <v>Sarette Ducarel</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L104*E104</f>
        <v>38.849999999999994</v>
      </c>
      <c r="N104" t="str">
        <f>IF(I104="Rob","Robusta",IF(I104="Exc","Excelsa",IF(I104="Ara","Arabica",IF(I104="Lib","Liberica",""))))</f>
        <v>Liberica</v>
      </c>
      <c r="O104" t="str">
        <f>IF(J104="M","Medium",IF(J104="L","Light",IF(J104="D","Dark","")))</f>
        <v>Dark</v>
      </c>
      <c r="P104" t="str">
        <f>VLOOKUP(Orders[[#This Row],[Customer ID]],customers!$A$2:$I$1001,9,FALSE)</f>
        <v>Yes</v>
      </c>
    </row>
    <row r="105" spans="1:16" x14ac:dyDescent="0.35">
      <c r="A105" s="2" t="s">
        <v>1065</v>
      </c>
      <c r="B105" s="3">
        <v>44750</v>
      </c>
      <c r="C105" s="2" t="s">
        <v>1066</v>
      </c>
      <c r="D105" t="s">
        <v>5693</v>
      </c>
      <c r="E105" s="2">
        <v>4</v>
      </c>
      <c r="F105" s="2" t="str">
        <f>IF(_xlfn.XLOOKUP(C105,customers!$A$1:$A$1001,customers!B104:B1104,,0)=0,"",_xlfn.XLOOKUP(C105,customers!$A$1:$A$1001,customers!B104:B1104,,0))</f>
        <v>Nertie Poolman</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L105*E105</f>
        <v>11.94</v>
      </c>
      <c r="N105" t="str">
        <f>IF(I105="Rob","Robusta",IF(I105="Exc","Excelsa",IF(I105="Ara","Arabica",IF(I105="Lib","Liberica",""))))</f>
        <v>Robusta</v>
      </c>
      <c r="O105" t="str">
        <f>IF(J105="M","Medium",IF(J105="L","Light",IF(J105="D","Dark","")))</f>
        <v>Medium</v>
      </c>
      <c r="P105" t="str">
        <f>VLOOKUP(Orders[[#This Row],[Customer ID]],customers!$A$2:$I$1001,9,FALSE)</f>
        <v>No</v>
      </c>
    </row>
    <row r="106" spans="1:16" x14ac:dyDescent="0.35">
      <c r="A106" s="2" t="s">
        <v>1071</v>
      </c>
      <c r="B106" s="3">
        <v>43694</v>
      </c>
      <c r="C106" s="2" t="s">
        <v>1072</v>
      </c>
      <c r="D106" t="s">
        <v>5681</v>
      </c>
      <c r="E106" s="2">
        <v>6</v>
      </c>
      <c r="F106" s="2" t="str">
        <f>IF(_xlfn.XLOOKUP(C106,customers!$A$1:$A$1001,customers!B105:B1105,,0)=0,"",_xlfn.XLOOKUP(C106,customers!$A$1:$A$1001,customers!B105:B1105,,0))</f>
        <v>Constance Halfhide</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L106*E106</f>
        <v>87.300000000000011</v>
      </c>
      <c r="N106" t="str">
        <f>IF(I106="Rob","Robusta",IF(I106="Exc","Excelsa",IF(I106="Ara","Arabica",IF(I106="Lib","Liberica",""))))</f>
        <v>Liberica</v>
      </c>
      <c r="O106" t="str">
        <f>IF(J106="M","Medium",IF(J106="L","Light",IF(J106="D","Dark","")))</f>
        <v>Medium</v>
      </c>
      <c r="P106" t="str">
        <f>VLOOKUP(Orders[[#This Row],[Customer ID]],customers!$A$2:$I$1001,9,FALSE)</f>
        <v>No</v>
      </c>
    </row>
    <row r="107" spans="1:16" x14ac:dyDescent="0.35">
      <c r="A107" s="2" t="s">
        <v>1077</v>
      </c>
      <c r="B107" s="3">
        <v>43982</v>
      </c>
      <c r="C107" s="2" t="s">
        <v>1078</v>
      </c>
      <c r="D107" t="s">
        <v>5676</v>
      </c>
      <c r="E107" s="2">
        <v>6</v>
      </c>
      <c r="F107" s="2" t="str">
        <f>IF(_xlfn.XLOOKUP(C107,customers!$A$1:$A$1001,customers!B106:B1106,,0)=0,"",_xlfn.XLOOKUP(C107,customers!$A$1:$A$1001,customers!B106:B1106,,0))</f>
        <v>Anselma Attwater</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L107*E107</f>
        <v>40.5</v>
      </c>
      <c r="N107" t="str">
        <f>IF(I107="Rob","Robusta",IF(I107="Exc","Excelsa",IF(I107="Ara","Arabica",IF(I107="Lib","Liberica",""))))</f>
        <v>Arabica</v>
      </c>
      <c r="O107" t="str">
        <f>IF(J107="M","Medium",IF(J107="L","Light",IF(J107="D","Dark","")))</f>
        <v>Medium</v>
      </c>
      <c r="P107" t="str">
        <f>VLOOKUP(Orders[[#This Row],[Customer ID]],customers!$A$2:$I$1001,9,FALSE)</f>
        <v>Yes</v>
      </c>
    </row>
    <row r="108" spans="1:16" x14ac:dyDescent="0.35">
      <c r="A108" s="2" t="s">
        <v>1083</v>
      </c>
      <c r="B108" s="3">
        <v>43956</v>
      </c>
      <c r="C108" s="2" t="s">
        <v>1084</v>
      </c>
      <c r="D108" t="s">
        <v>5702</v>
      </c>
      <c r="E108" s="2">
        <v>2</v>
      </c>
      <c r="F108" s="2" t="str">
        <f>IF(_xlfn.XLOOKUP(C108,customers!$A$1:$A$1001,customers!B107:B1107,,0)=0,"",_xlfn.XLOOKUP(C108,customers!$A$1:$A$1001,customers!B107:B1107,,0))</f>
        <v>Dael Camilletti</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L108*E108</f>
        <v>24.3</v>
      </c>
      <c r="N108" t="str">
        <f>IF(I108="Rob","Robusta",IF(I108="Exc","Excelsa",IF(I108="Ara","Arabica",IF(I108="Lib","Liberica",""))))</f>
        <v>Excelsa</v>
      </c>
      <c r="O108" t="str">
        <f>IF(J108="M","Medium",IF(J108="L","Light",IF(J108="D","Dark","")))</f>
        <v>Dark</v>
      </c>
      <c r="P108" t="str">
        <f>VLOOKUP(Orders[[#This Row],[Customer ID]],customers!$A$2:$I$1001,9,FALSE)</f>
        <v>No</v>
      </c>
    </row>
    <row r="109" spans="1:16" x14ac:dyDescent="0.35">
      <c r="A109" s="2" t="s">
        <v>1089</v>
      </c>
      <c r="B109" s="3">
        <v>43569</v>
      </c>
      <c r="C109" s="2" t="s">
        <v>1090</v>
      </c>
      <c r="D109" t="s">
        <v>5665</v>
      </c>
      <c r="E109" s="2">
        <v>3</v>
      </c>
      <c r="F109" s="2" t="str">
        <f>IF(_xlfn.XLOOKUP(C109,customers!$A$1:$A$1001,customers!B108:B1108,,0)=0,"",_xlfn.XLOOKUP(C109,customers!$A$1:$A$1001,customers!B108:B1108,,0))</f>
        <v>Murdock Hame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L109*E109</f>
        <v>17.91</v>
      </c>
      <c r="N109" t="str">
        <f>IF(I109="Rob","Robusta",IF(I109="Exc","Excelsa",IF(I109="Ara","Arabica",IF(I109="Lib","Liberica",""))))</f>
        <v>Robusta</v>
      </c>
      <c r="O109" t="str">
        <f>IF(J109="M","Medium",IF(J109="L","Light",IF(J109="D","Dark","")))</f>
        <v>Medium</v>
      </c>
      <c r="P109" t="str">
        <f>VLOOKUP(Orders[[#This Row],[Customer ID]],customers!$A$2:$I$1001,9,FALSE)</f>
        <v>Yes</v>
      </c>
    </row>
    <row r="110" spans="1:16" x14ac:dyDescent="0.35">
      <c r="A110" s="2" t="s">
        <v>1095</v>
      </c>
      <c r="B110" s="3">
        <v>44041</v>
      </c>
      <c r="C110" s="2" t="s">
        <v>1096</v>
      </c>
      <c r="D110" t="s">
        <v>5676</v>
      </c>
      <c r="E110" s="2">
        <v>4</v>
      </c>
      <c r="F110" s="2" t="str">
        <f>IF(_xlfn.XLOOKUP(C110,customers!$A$1:$A$1001,customers!B109:B1109,,0)=0,"",_xlfn.XLOOKUP(C110,customers!$A$1:$A$1001,customers!B109:B1109,,0))</f>
        <v>Alfy Snowding</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L110*E110</f>
        <v>27</v>
      </c>
      <c r="N110" t="str">
        <f>IF(I110="Rob","Robusta",IF(I110="Exc","Excelsa",IF(I110="Ara","Arabica",IF(I110="Lib","Liberica",""))))</f>
        <v>Arabica</v>
      </c>
      <c r="O110" t="str">
        <f>IF(J110="M","Medium",IF(J110="L","Light",IF(J110="D","Dark","")))</f>
        <v>Medium</v>
      </c>
      <c r="P110" t="str">
        <f>VLOOKUP(Orders[[#This Row],[Customer ID]],customers!$A$2:$I$1001,9,FALSE)</f>
        <v>No</v>
      </c>
    </row>
    <row r="111" spans="1:16" x14ac:dyDescent="0.35">
      <c r="A111" s="2" t="s">
        <v>1100</v>
      </c>
      <c r="B111" s="3">
        <v>43811</v>
      </c>
      <c r="C111" s="2" t="s">
        <v>1101</v>
      </c>
      <c r="D111" t="s">
        <v>5688</v>
      </c>
      <c r="E111" s="2">
        <v>1</v>
      </c>
      <c r="F111" s="2" t="str">
        <f>IF(_xlfn.XLOOKUP(C111,customers!$A$1:$A$1001,customers!B110:B1110,,0)=0,"",_xlfn.XLOOKUP(C111,customers!$A$1:$A$1001,customers!B110:B1110,,0))</f>
        <v>Rem Furman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L111*E111</f>
        <v>7.77</v>
      </c>
      <c r="N111" t="str">
        <f>IF(I111="Rob","Robusta",IF(I111="Exc","Excelsa",IF(I111="Ara","Arabica",IF(I111="Lib","Liberica",""))))</f>
        <v>Liberica</v>
      </c>
      <c r="O111" t="str">
        <f>IF(J111="M","Medium",IF(J111="L","Light",IF(J111="D","Dark","")))</f>
        <v>Dark</v>
      </c>
      <c r="P111" t="str">
        <f>VLOOKUP(Orders[[#This Row],[Customer ID]],customers!$A$2:$I$1001,9,FALSE)</f>
        <v>Yes</v>
      </c>
    </row>
    <row r="112" spans="1:16" x14ac:dyDescent="0.35">
      <c r="A112" s="2" t="s">
        <v>1106</v>
      </c>
      <c r="B112" s="3">
        <v>44727</v>
      </c>
      <c r="C112" s="2" t="s">
        <v>1107</v>
      </c>
      <c r="D112" t="s">
        <v>5703</v>
      </c>
      <c r="E112" s="2">
        <v>3</v>
      </c>
      <c r="F112" s="2" t="str">
        <f>IF(_xlfn.XLOOKUP(C112,customers!$A$1:$A$1001,customers!B111:B1111,,0)=0,"",_xlfn.XLOOKUP(C112,customers!$A$1:$A$1001,customers!B111:B1111,,0))</f>
        <v>Monte Percifull</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L112*E112</f>
        <v>13.365</v>
      </c>
      <c r="N112" t="str">
        <f>IF(I112="Rob","Robusta",IF(I112="Exc","Excelsa",IF(I112="Ara","Arabica",IF(I112="Lib","Liberica",""))))</f>
        <v>Excelsa</v>
      </c>
      <c r="O112" t="str">
        <f>IF(J112="M","Medium",IF(J112="L","Light",IF(J112="D","Dark","")))</f>
        <v>Light</v>
      </c>
      <c r="P112" t="str">
        <f>VLOOKUP(Orders[[#This Row],[Customer ID]],customers!$A$2:$I$1001,9,FALSE)</f>
        <v>Yes</v>
      </c>
    </row>
    <row r="113" spans="1:16" x14ac:dyDescent="0.35">
      <c r="A113" s="2" t="s">
        <v>1112</v>
      </c>
      <c r="B113" s="3">
        <v>43642</v>
      </c>
      <c r="C113" s="2" t="s">
        <v>1113</v>
      </c>
      <c r="D113" t="s">
        <v>5691</v>
      </c>
      <c r="E113" s="2">
        <v>5</v>
      </c>
      <c r="F113" s="2" t="str">
        <f>IF(_xlfn.XLOOKUP(C113,customers!$A$1:$A$1001,customers!B112:B1112,,0)=0,"",_xlfn.XLOOKUP(C113,customers!$A$1:$A$1001,customers!B112:B1112,,0))</f>
        <v>Waneta Edinborough</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L113*E113</f>
        <v>26.849999999999994</v>
      </c>
      <c r="N113" t="str">
        <f>IF(I113="Rob","Robusta",IF(I113="Exc","Excelsa",IF(I113="Ara","Arabica",IF(I113="Lib","Liberica",""))))</f>
        <v>Robusta</v>
      </c>
      <c r="O113" t="str">
        <f>IF(J113="M","Medium",IF(J113="L","Light",IF(J113="D","Dark","")))</f>
        <v>Dark</v>
      </c>
      <c r="P113" t="str">
        <f>VLOOKUP(Orders[[#This Row],[Customer ID]],customers!$A$2:$I$1001,9,FALSE)</f>
        <v>No</v>
      </c>
    </row>
    <row r="114" spans="1:16" x14ac:dyDescent="0.35">
      <c r="A114" s="2" t="s">
        <v>1117</v>
      </c>
      <c r="B114" s="3">
        <v>44481</v>
      </c>
      <c r="C114" s="2" t="s">
        <v>1118</v>
      </c>
      <c r="D114" t="s">
        <v>5674</v>
      </c>
      <c r="E114" s="2">
        <v>1</v>
      </c>
      <c r="F114" s="2" t="str">
        <f>IF(_xlfn.XLOOKUP(C114,customers!$A$1:$A$1001,customers!B113:B1113,,0)=0,"",_xlfn.XLOOKUP(C114,customers!$A$1:$A$1001,customers!B113:B1113,,0))</f>
        <v>Ketty Bromehead</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L114*E114</f>
        <v>11.25</v>
      </c>
      <c r="N114" t="str">
        <f>IF(I114="Rob","Robusta",IF(I114="Exc","Excelsa",IF(I114="Ara","Arabica",IF(I114="Lib","Liberica",""))))</f>
        <v>Arabica</v>
      </c>
      <c r="O114" t="str">
        <f>IF(J114="M","Medium",IF(J114="L","Light",IF(J114="D","Dark","")))</f>
        <v>Medium</v>
      </c>
      <c r="P114" t="str">
        <f>VLOOKUP(Orders[[#This Row],[Customer ID]],customers!$A$2:$I$1001,9,FALSE)</f>
        <v>No</v>
      </c>
    </row>
    <row r="115" spans="1:16" x14ac:dyDescent="0.35">
      <c r="A115" s="2" t="s">
        <v>1123</v>
      </c>
      <c r="B115" s="3">
        <v>43556</v>
      </c>
      <c r="C115" s="2" t="s">
        <v>1124</v>
      </c>
      <c r="D115" t="s">
        <v>5681</v>
      </c>
      <c r="E115" s="2">
        <v>1</v>
      </c>
      <c r="F115" s="2" t="str">
        <f>IF(_xlfn.XLOOKUP(C115,customers!$A$1:$A$1001,customers!B114:B1114,,0)=0,"",_xlfn.XLOOKUP(C115,customers!$A$1:$A$1001,customers!B114:B1114,,0))</f>
        <v>Anabelle Hutchens</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L115*E115</f>
        <v>14.55</v>
      </c>
      <c r="N115" t="str">
        <f>IF(I115="Rob","Robusta",IF(I115="Exc","Excelsa",IF(I115="Ara","Arabica",IF(I115="Lib","Liberica",""))))</f>
        <v>Liberica</v>
      </c>
      <c r="O115" t="str">
        <f>IF(J115="M","Medium",IF(J115="L","Light",IF(J115="D","Dark","")))</f>
        <v>Medium</v>
      </c>
      <c r="P115" t="str">
        <f>VLOOKUP(Orders[[#This Row],[Customer ID]],customers!$A$2:$I$1001,9,FALSE)</f>
        <v>No</v>
      </c>
    </row>
    <row r="116" spans="1:16" x14ac:dyDescent="0.35">
      <c r="A116" s="2" t="s">
        <v>1129</v>
      </c>
      <c r="B116" s="3">
        <v>44265</v>
      </c>
      <c r="C116" s="2" t="s">
        <v>1130</v>
      </c>
      <c r="D116" t="s">
        <v>5697</v>
      </c>
      <c r="E116" s="2">
        <v>4</v>
      </c>
      <c r="F116" s="2" t="str">
        <f>IF(_xlfn.XLOOKUP(C116,customers!$A$1:$A$1001,customers!B115:B1115,,0)=0,"",_xlfn.XLOOKUP(C116,customers!$A$1:$A$1001,customers!B115:B1115,,0))</f>
        <v>Beltran Mathon</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L116*E116</f>
        <v>14.339999999999998</v>
      </c>
      <c r="N116" t="str">
        <f>IF(I116="Rob","Robusta",IF(I116="Exc","Excelsa",IF(I116="Ara","Arabica",IF(I116="Lib","Liberica",""))))</f>
        <v>Robusta</v>
      </c>
      <c r="O116" t="str">
        <f>IF(J116="M","Medium",IF(J116="L","Light",IF(J116="D","Dark","")))</f>
        <v>Light</v>
      </c>
      <c r="P116" t="str">
        <f>VLOOKUP(Orders[[#This Row],[Customer ID]],customers!$A$2:$I$1001,9,FALSE)</f>
        <v>No</v>
      </c>
    </row>
    <row r="117" spans="1:16" x14ac:dyDescent="0.35">
      <c r="A117" s="2" t="s">
        <v>1134</v>
      </c>
      <c r="B117" s="3">
        <v>43693</v>
      </c>
      <c r="C117" s="2" t="s">
        <v>1135</v>
      </c>
      <c r="D117" t="s">
        <v>5689</v>
      </c>
      <c r="E117" s="2">
        <v>1</v>
      </c>
      <c r="F117" s="2" t="str">
        <f>IF(_xlfn.XLOOKUP(C117,customers!$A$1:$A$1001,customers!B116:B1116,,0)=0,"",_xlfn.XLOOKUP(C117,customers!$A$1:$A$1001,customers!B116:B1116,,0))</f>
        <v>Portie Cutchie</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L117*E117</f>
        <v>15.85</v>
      </c>
      <c r="N117" t="str">
        <f>IF(I117="Rob","Robusta",IF(I117="Exc","Excelsa",IF(I117="Ara","Arabica",IF(I117="Lib","Liberica",""))))</f>
        <v>Liberica</v>
      </c>
      <c r="O117" t="str">
        <f>IF(J117="M","Medium",IF(J117="L","Light",IF(J117="D","Dark","")))</f>
        <v>Light</v>
      </c>
      <c r="P117" t="str">
        <f>VLOOKUP(Orders[[#This Row],[Customer ID]],customers!$A$2:$I$1001,9,FALSE)</f>
        <v>No</v>
      </c>
    </row>
    <row r="118" spans="1:16" x14ac:dyDescent="0.35">
      <c r="A118" s="2" t="s">
        <v>1140</v>
      </c>
      <c r="B118" s="3">
        <v>44054</v>
      </c>
      <c r="C118" s="2" t="s">
        <v>1141</v>
      </c>
      <c r="D118" t="s">
        <v>5664</v>
      </c>
      <c r="E118" s="2">
        <v>4</v>
      </c>
      <c r="F118" s="2" t="str">
        <f>IF(_xlfn.XLOOKUP(C118,customers!$A$1:$A$1001,customers!B117:B1117,,0)=0,"",_xlfn.XLOOKUP(C118,customers!$A$1:$A$1001,customers!B117:B1117,,0))</f>
        <v>Conny Gheraldi</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L118*E118</f>
        <v>19.02</v>
      </c>
      <c r="N118" t="str">
        <f>IF(I118="Rob","Robusta",IF(I118="Exc","Excelsa",IF(I118="Ara","Arabica",IF(I118="Lib","Liberica",""))))</f>
        <v>Liberica</v>
      </c>
      <c r="O118" t="str">
        <f>IF(J118="M","Medium",IF(J118="L","Light",IF(J118="D","Dark","")))</f>
        <v>Light</v>
      </c>
      <c r="P118" t="str">
        <f>VLOOKUP(Orders[[#This Row],[Customer ID]],customers!$A$2:$I$1001,9,FALSE)</f>
        <v>Yes</v>
      </c>
    </row>
    <row r="119" spans="1:16" x14ac:dyDescent="0.35">
      <c r="A119" s="2" t="s">
        <v>1146</v>
      </c>
      <c r="B119" s="3">
        <v>44656</v>
      </c>
      <c r="C119" s="2" t="s">
        <v>1147</v>
      </c>
      <c r="D119" t="s">
        <v>5680</v>
      </c>
      <c r="E119" s="2">
        <v>4</v>
      </c>
      <c r="F119" s="2" t="str">
        <f>IF(_xlfn.XLOOKUP(C119,customers!$A$1:$A$1001,customers!B118:B1118,,0)=0,"",_xlfn.XLOOKUP(C119,customers!$A$1:$A$1001,customers!B118:B1118,,0))</f>
        <v>Tomas Sutty</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L119*E119</f>
        <v>38.04</v>
      </c>
      <c r="N119" t="str">
        <f>IF(I119="Rob","Robusta",IF(I119="Exc","Excelsa",IF(I119="Ara","Arabica",IF(I119="Lib","Liberica",""))))</f>
        <v>Liberica</v>
      </c>
      <c r="O119" t="str">
        <f>IF(J119="M","Medium",IF(J119="L","Light",IF(J119="D","Dark","")))</f>
        <v>Light</v>
      </c>
      <c r="P119" t="str">
        <f>VLOOKUP(Orders[[#This Row],[Customer ID]],customers!$A$2:$I$1001,9,FALSE)</f>
        <v>No</v>
      </c>
    </row>
    <row r="120" spans="1:16" x14ac:dyDescent="0.35">
      <c r="A120" s="2" t="s">
        <v>1152</v>
      </c>
      <c r="B120" s="3">
        <v>43760</v>
      </c>
      <c r="C120" s="2" t="s">
        <v>1153</v>
      </c>
      <c r="D120" t="s">
        <v>5663</v>
      </c>
      <c r="E120" s="2">
        <v>3</v>
      </c>
      <c r="F120" s="2" t="str">
        <f>IF(_xlfn.XLOOKUP(C120,customers!$A$1:$A$1001,customers!B119:B1119,,0)=0,"",_xlfn.XLOOKUP(C120,customers!$A$1:$A$1001,customers!B119:B1119,,0))</f>
        <v>Carlie Harce</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L120*E120</f>
        <v>21.87</v>
      </c>
      <c r="N120" t="str">
        <f>IF(I120="Rob","Robusta",IF(I120="Exc","Excelsa",IF(I120="Ara","Arabica",IF(I120="Lib","Liberica",""))))</f>
        <v>Excelsa</v>
      </c>
      <c r="O120" t="str">
        <f>IF(J120="M","Medium",IF(J120="L","Light",IF(J120="D","Dark","")))</f>
        <v>Dark</v>
      </c>
      <c r="P120" t="str">
        <f>VLOOKUP(Orders[[#This Row],[Customer ID]],customers!$A$2:$I$1001,9,FALSE)</f>
        <v>Yes</v>
      </c>
    </row>
    <row r="121" spans="1:16" x14ac:dyDescent="0.35">
      <c r="A121" s="2" t="s">
        <v>1158</v>
      </c>
      <c r="B121" s="3">
        <v>44471</v>
      </c>
      <c r="C121" s="2" t="s">
        <v>1159</v>
      </c>
      <c r="D121" t="s">
        <v>5675</v>
      </c>
      <c r="E121" s="2">
        <v>1</v>
      </c>
      <c r="F121" s="2" t="str">
        <f>IF(_xlfn.XLOOKUP(C121,customers!$A$1:$A$1001,customers!B120:B1120,,0)=0,"",_xlfn.XLOOKUP(C121,customers!$A$1:$A$1001,customers!B120:B1120,,0))</f>
        <v>Friederike Drysdale</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L121*E121</f>
        <v>4.125</v>
      </c>
      <c r="N121" t="str">
        <f>IF(I121="Rob","Robusta",IF(I121="Exc","Excelsa",IF(I121="Ara","Arabica",IF(I121="Lib","Liberica",""))))</f>
        <v>Excelsa</v>
      </c>
      <c r="O121" t="str">
        <f>IF(J121="M","Medium",IF(J121="L","Light",IF(J121="D","Dark","")))</f>
        <v>Medium</v>
      </c>
      <c r="P121" t="str">
        <f>VLOOKUP(Orders[[#This Row],[Customer ID]],customers!$A$2:$I$1001,9,FALSE)</f>
        <v>No</v>
      </c>
    </row>
    <row r="122" spans="1:16" x14ac:dyDescent="0.35">
      <c r="A122" s="2" t="s">
        <v>1158</v>
      </c>
      <c r="B122" s="3">
        <v>44471</v>
      </c>
      <c r="C122" s="2" t="s">
        <v>1159</v>
      </c>
      <c r="D122" t="s">
        <v>5686</v>
      </c>
      <c r="E122" s="2">
        <v>1</v>
      </c>
      <c r="F122" s="2" t="str">
        <f>IF(_xlfn.XLOOKUP(C122,customers!$A$1:$A$1001,customers!B121:B1121,,0)=0,"",_xlfn.XLOOKUP(C122,customers!$A$1:$A$1001,customers!B121:B1121,,0))</f>
        <v>Devon Magowan</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L122*E122</f>
        <v>3.8849999999999998</v>
      </c>
      <c r="N122" t="str">
        <f>IF(I122="Rob","Robusta",IF(I122="Exc","Excelsa",IF(I122="Ara","Arabica",IF(I122="Lib","Liberica",""))))</f>
        <v>Arabica</v>
      </c>
      <c r="O122" t="str">
        <f>IF(J122="M","Medium",IF(J122="L","Light",IF(J122="D","Dark","")))</f>
        <v>Light</v>
      </c>
      <c r="P122" t="str">
        <f>VLOOKUP(Orders[[#This Row],[Customer ID]],customers!$A$2:$I$1001,9,FALSE)</f>
        <v>No</v>
      </c>
    </row>
    <row r="123" spans="1:16" x14ac:dyDescent="0.35">
      <c r="A123" s="2" t="s">
        <v>1158</v>
      </c>
      <c r="B123" s="3">
        <v>44471</v>
      </c>
      <c r="C123" s="2" t="s">
        <v>1159</v>
      </c>
      <c r="D123" t="s">
        <v>5660</v>
      </c>
      <c r="E123" s="2">
        <v>5</v>
      </c>
      <c r="F123" s="2" t="str">
        <f>IF(_xlfn.XLOOKUP(C123,customers!$A$1:$A$1001,customers!B122:B1122,,0)=0,"",_xlfn.XLOOKUP(C123,customers!$A$1:$A$1001,customers!B122:B1122,,0))</f>
        <v>Codi Littrell</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L123*E123</f>
        <v>68.75</v>
      </c>
      <c r="N123" t="str">
        <f>IF(I123="Rob","Robusta",IF(I123="Exc","Excelsa",IF(I123="Ara","Arabica",IF(I123="Lib","Liberica",""))))</f>
        <v>Excelsa</v>
      </c>
      <c r="O123" t="str">
        <f>IF(J123="M","Medium",IF(J123="L","Light",IF(J123="D","Dark","")))</f>
        <v>Medium</v>
      </c>
      <c r="P123" t="str">
        <f>VLOOKUP(Orders[[#This Row],[Customer ID]],customers!$A$2:$I$1001,9,FALSE)</f>
        <v>No</v>
      </c>
    </row>
    <row r="124" spans="1:16" x14ac:dyDescent="0.35">
      <c r="A124" s="2" t="s">
        <v>1174</v>
      </c>
      <c r="B124" s="3">
        <v>44268</v>
      </c>
      <c r="C124" s="2" t="s">
        <v>1175</v>
      </c>
      <c r="D124" t="s">
        <v>5677</v>
      </c>
      <c r="E124" s="2">
        <v>4</v>
      </c>
      <c r="F124" s="2" t="str">
        <f>IF(_xlfn.XLOOKUP(C124,customers!$A$1:$A$1001,customers!B123:B1123,,0)=0,"",_xlfn.XLOOKUP(C124,customers!$A$1:$A$1001,customers!B123:B1123,,0))</f>
        <v>Effie Yurkov</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L124*E124</f>
        <v>23.88</v>
      </c>
      <c r="N124" t="str">
        <f>IF(I124="Rob","Robusta",IF(I124="Exc","Excelsa",IF(I124="Ara","Arabica",IF(I124="Lib","Liberica",""))))</f>
        <v>Arabica</v>
      </c>
      <c r="O124" t="str">
        <f>IF(J124="M","Medium",IF(J124="L","Light",IF(J124="D","Dark","")))</f>
        <v>Dark</v>
      </c>
      <c r="P124" t="str">
        <f>VLOOKUP(Orders[[#This Row],[Customer ID]],customers!$A$2:$I$1001,9,FALSE)</f>
        <v>Yes</v>
      </c>
    </row>
    <row r="125" spans="1:16" x14ac:dyDescent="0.35">
      <c r="A125" s="2" t="s">
        <v>1180</v>
      </c>
      <c r="B125" s="3">
        <v>44724</v>
      </c>
      <c r="C125" s="2" t="s">
        <v>1181</v>
      </c>
      <c r="D125" t="s">
        <v>5683</v>
      </c>
      <c r="E125" s="2">
        <v>4</v>
      </c>
      <c r="F125" s="2" t="str">
        <f>IF(_xlfn.XLOOKUP(C125,customers!$A$1:$A$1001,customers!B124:B1124,,0)=0,"",_xlfn.XLOOKUP(C125,customers!$A$1:$A$1001,customers!B124:B1124,,0))</f>
        <v>Georgena Bentjens</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L125*E125</f>
        <v>145.82</v>
      </c>
      <c r="N125" t="str">
        <f>IF(I125="Rob","Robusta",IF(I125="Exc","Excelsa",IF(I125="Ara","Arabica",IF(I125="Lib","Liberica",""))))</f>
        <v>Liberica</v>
      </c>
      <c r="O125" t="str">
        <f>IF(J125="M","Medium",IF(J125="L","Light",IF(J125="D","Dark","")))</f>
        <v>Light</v>
      </c>
      <c r="P125" t="str">
        <f>VLOOKUP(Orders[[#This Row],[Customer ID]],customers!$A$2:$I$1001,9,FALSE)</f>
        <v>No</v>
      </c>
    </row>
    <row r="126" spans="1:16" x14ac:dyDescent="0.35">
      <c r="A126" s="2" t="s">
        <v>1186</v>
      </c>
      <c r="B126" s="3">
        <v>43582</v>
      </c>
      <c r="C126" s="2" t="s">
        <v>1187</v>
      </c>
      <c r="D126" t="s">
        <v>5678</v>
      </c>
      <c r="E126" s="2">
        <v>5</v>
      </c>
      <c r="F126" s="2" t="str">
        <f>IF(_xlfn.XLOOKUP(C126,customers!$A$1:$A$1001,customers!B125:B1125,,0)=0,"",_xlfn.XLOOKUP(C126,customers!$A$1:$A$1001,customers!B125:B1125,,0))</f>
        <v>Lyn Entwistle</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L126*E126</f>
        <v>21.825000000000003</v>
      </c>
      <c r="N126" t="str">
        <f>IF(I126="Rob","Robusta",IF(I126="Exc","Excelsa",IF(I126="Ara","Arabica",IF(I126="Lib","Liberica",""))))</f>
        <v>Liberica</v>
      </c>
      <c r="O126" t="str">
        <f>IF(J126="M","Medium",IF(J126="L","Light",IF(J126="D","Dark","")))</f>
        <v>Medium</v>
      </c>
      <c r="P126" t="str">
        <f>VLOOKUP(Orders[[#This Row],[Customer ID]],customers!$A$2:$I$1001,9,FALSE)</f>
        <v>Yes</v>
      </c>
    </row>
    <row r="127" spans="1:16" x14ac:dyDescent="0.35">
      <c r="A127" s="2" t="s">
        <v>1192</v>
      </c>
      <c r="B127" s="3">
        <v>43608</v>
      </c>
      <c r="C127" s="2" t="s">
        <v>1193</v>
      </c>
      <c r="D127" t="s">
        <v>5679</v>
      </c>
      <c r="E127" s="2">
        <v>3</v>
      </c>
      <c r="F127" s="2" t="str">
        <f>IF(_xlfn.XLOOKUP(C127,customers!$A$1:$A$1001,customers!B126:B1126,,0)=0,"",_xlfn.XLOOKUP(C127,customers!$A$1:$A$1001,customers!B126:B1126,,0))</f>
        <v>Mercedes Acott</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L127*E127</f>
        <v>26.19</v>
      </c>
      <c r="N127" t="str">
        <f>IF(I127="Rob","Robusta",IF(I127="Exc","Excelsa",IF(I127="Ara","Arabica",IF(I127="Lib","Liberica",""))))</f>
        <v>Liberica</v>
      </c>
      <c r="O127" t="str">
        <f>IF(J127="M","Medium",IF(J127="L","Light",IF(J127="D","Dark","")))</f>
        <v>Medium</v>
      </c>
      <c r="P127" t="str">
        <f>VLOOKUP(Orders[[#This Row],[Customer ID]],customers!$A$2:$I$1001,9,FALSE)</f>
        <v>Yes</v>
      </c>
    </row>
    <row r="128" spans="1:16" x14ac:dyDescent="0.35">
      <c r="A128" s="2" t="s">
        <v>1198</v>
      </c>
      <c r="B128" s="3">
        <v>44026</v>
      </c>
      <c r="C128" s="2" t="s">
        <v>1199</v>
      </c>
      <c r="D128" t="s">
        <v>5674</v>
      </c>
      <c r="E128" s="2">
        <v>1</v>
      </c>
      <c r="F128" s="2" t="str">
        <f>IF(_xlfn.XLOOKUP(C128,customers!$A$1:$A$1001,customers!B127:B1127,,0)=0,"",_xlfn.XLOOKUP(C128,customers!$A$1:$A$1001,customers!B127:B1127,,0))</f>
        <v>Devy Bulbrook</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L128*E128</f>
        <v>11.25</v>
      </c>
      <c r="N128" t="str">
        <f>IF(I128="Rob","Robusta",IF(I128="Exc","Excelsa",IF(I128="Ara","Arabica",IF(I128="Lib","Liberica",""))))</f>
        <v>Arabica</v>
      </c>
      <c r="O128" t="str">
        <f>IF(J128="M","Medium",IF(J128="L","Light",IF(J128="D","Dark","")))</f>
        <v>Medium</v>
      </c>
      <c r="P128" t="str">
        <f>VLOOKUP(Orders[[#This Row],[Customer ID]],customers!$A$2:$I$1001,9,FALSE)</f>
        <v>No</v>
      </c>
    </row>
    <row r="129" spans="1:16" x14ac:dyDescent="0.35">
      <c r="A129" s="2" t="s">
        <v>1204</v>
      </c>
      <c r="B129" s="3">
        <v>44510</v>
      </c>
      <c r="C129" s="2" t="s">
        <v>1205</v>
      </c>
      <c r="D129" t="s">
        <v>5662</v>
      </c>
      <c r="E129" s="2">
        <v>6</v>
      </c>
      <c r="F129" s="2" t="str">
        <f>IF(_xlfn.XLOOKUP(C129,customers!$A$1:$A$1001,customers!B128:B1128,,0)=0,"",_xlfn.XLOOKUP(C129,customers!$A$1:$A$1001,customers!B128:B1128,,0))</f>
        <v>Rosaline McLae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L129*E129</f>
        <v>77.699999999999989</v>
      </c>
      <c r="N129" t="str">
        <f>IF(I129="Rob","Robusta",IF(I129="Exc","Excelsa",IF(I129="Ara","Arabica",IF(I129="Lib","Liberica",""))))</f>
        <v>Liberica</v>
      </c>
      <c r="O129" t="str">
        <f>IF(J129="M","Medium",IF(J129="L","Light",IF(J129="D","Dark","")))</f>
        <v>Dark</v>
      </c>
      <c r="P129" t="str">
        <f>VLOOKUP(Orders[[#This Row],[Customer ID]],customers!$A$2:$I$1001,9,FALSE)</f>
        <v>No</v>
      </c>
    </row>
    <row r="130" spans="1:16" x14ac:dyDescent="0.35">
      <c r="A130" s="2" t="s">
        <v>1210</v>
      </c>
      <c r="B130" s="3">
        <v>44439</v>
      </c>
      <c r="C130" s="2" t="s">
        <v>1211</v>
      </c>
      <c r="D130" t="s">
        <v>5676</v>
      </c>
      <c r="E130" s="2">
        <v>1</v>
      </c>
      <c r="F130" s="2" t="str">
        <f>IF(_xlfn.XLOOKUP(C130,customers!$A$1:$A$1001,customers!B129:B1129,,0)=0,"",_xlfn.XLOOKUP(C130,customers!$A$1:$A$1001,customers!B129:B1129,,0))</f>
        <v>Zacharias Kiffe</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L130*E130</f>
        <v>6.75</v>
      </c>
      <c r="N130" t="str">
        <f>IF(I130="Rob","Robusta",IF(I130="Exc","Excelsa",IF(I130="Ara","Arabica",IF(I130="Lib","Liberica",""))))</f>
        <v>Arabica</v>
      </c>
      <c r="O130" t="str">
        <f>IF(J130="M","Medium",IF(J130="L","Light",IF(J130="D","Dark","")))</f>
        <v>Medium</v>
      </c>
      <c r="P130" t="str">
        <f>VLOOKUP(Orders[[#This Row],[Customer ID]],customers!$A$2:$I$1001,9,FALSE)</f>
        <v>No</v>
      </c>
    </row>
    <row r="131" spans="1:16" x14ac:dyDescent="0.35">
      <c r="A131" s="2" t="s">
        <v>1216</v>
      </c>
      <c r="B131" s="3">
        <v>43652</v>
      </c>
      <c r="C131" s="2" t="s">
        <v>1217</v>
      </c>
      <c r="D131" t="s">
        <v>5702</v>
      </c>
      <c r="E131" s="2">
        <v>1</v>
      </c>
      <c r="F131" s="2" t="str">
        <f>IF(_xlfn.XLOOKUP(C131,customers!$A$1:$A$1001,customers!B130:B1130,,0)=0,"",_xlfn.XLOOKUP(C131,customers!$A$1:$A$1001,customers!B130:B1130,,0))</f>
        <v>Cobby Cromwell</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L131*E131</f>
        <v>12.15</v>
      </c>
      <c r="N131" t="str">
        <f>IF(I131="Rob","Robusta",IF(I131="Exc","Excelsa",IF(I131="Ara","Arabica",IF(I131="Lib","Liberica",""))))</f>
        <v>Excelsa</v>
      </c>
      <c r="O131" t="str">
        <f>IF(J131="M","Medium",IF(J131="L","Light",IF(J131="D","Dark","")))</f>
        <v>Dark</v>
      </c>
      <c r="P131" t="str">
        <f>VLOOKUP(Orders[[#This Row],[Customer ID]],customers!$A$2:$I$1001,9,FALSE)</f>
        <v>Yes</v>
      </c>
    </row>
    <row r="132" spans="1:16" x14ac:dyDescent="0.35">
      <c r="A132" s="2" t="s">
        <v>1222</v>
      </c>
      <c r="B132" s="3">
        <v>44624</v>
      </c>
      <c r="C132" s="2" t="s">
        <v>1223</v>
      </c>
      <c r="D132" t="s">
        <v>5701</v>
      </c>
      <c r="E132" s="2">
        <v>5</v>
      </c>
      <c r="F132" s="2" t="str">
        <f>IF(_xlfn.XLOOKUP(C132,customers!$A$1:$A$1001,customers!B131:B1131,,0)=0,"",_xlfn.XLOOKUP(C132,customers!$A$1:$A$1001,customers!B131:B1131,,0))</f>
        <v>Tani Taffarello</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L132*E132</f>
        <v>148.92499999999998</v>
      </c>
      <c r="N132" t="str">
        <f>IF(I132="Rob","Robusta",IF(I132="Exc","Excelsa",IF(I132="Ara","Arabica",IF(I132="Lib","Liberica",""))))</f>
        <v>Arabica</v>
      </c>
      <c r="O132" t="str">
        <f>IF(J132="M","Medium",IF(J132="L","Light",IF(J132="D","Dark","")))</f>
        <v>Light</v>
      </c>
      <c r="P132" t="str">
        <f>VLOOKUP(Orders[[#This Row],[Customer ID]],customers!$A$2:$I$1001,9,FALSE)</f>
        <v>Yes</v>
      </c>
    </row>
    <row r="133" spans="1:16" x14ac:dyDescent="0.35">
      <c r="A133" s="2" t="s">
        <v>1227</v>
      </c>
      <c r="B133" s="3">
        <v>44196</v>
      </c>
      <c r="C133" s="2" t="s">
        <v>1228</v>
      </c>
      <c r="D133" t="s">
        <v>5663</v>
      </c>
      <c r="E133" s="2">
        <v>2</v>
      </c>
      <c r="F133" s="2" t="str">
        <f>IF(_xlfn.XLOOKUP(C133,customers!$A$1:$A$1001,customers!B132:B1132,,0)=0,"",_xlfn.XLOOKUP(C133,customers!$A$1:$A$1001,customers!B132:B1132,,0))</f>
        <v>Javier Kopke</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L133*E133</f>
        <v>14.58</v>
      </c>
      <c r="N133" t="str">
        <f>IF(I133="Rob","Robusta",IF(I133="Exc","Excelsa",IF(I133="Ara","Arabica",IF(I133="Lib","Liberica",""))))</f>
        <v>Excelsa</v>
      </c>
      <c r="O133" t="str">
        <f>IF(J133="M","Medium",IF(J133="L","Light",IF(J133="D","Dark","")))</f>
        <v>Dark</v>
      </c>
      <c r="P133" t="str">
        <f>VLOOKUP(Orders[[#This Row],[Customer ID]],customers!$A$2:$I$1001,9,FALSE)</f>
        <v>Yes</v>
      </c>
    </row>
    <row r="134" spans="1:16" x14ac:dyDescent="0.35">
      <c r="A134" s="2" t="s">
        <v>1233</v>
      </c>
      <c r="B134" s="3">
        <v>44043</v>
      </c>
      <c r="C134" s="2" t="s">
        <v>1234</v>
      </c>
      <c r="D134" t="s">
        <v>5701</v>
      </c>
      <c r="E134" s="2">
        <v>5</v>
      </c>
      <c r="F134" s="2" t="str">
        <f>IF(_xlfn.XLOOKUP(C134,customers!$A$1:$A$1001,customers!B133:B1133,,0)=0,"",_xlfn.XLOOKUP(C134,customers!$A$1:$A$1001,customers!B133:B1133,,0))</f>
        <v>Arabella Fransewich</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L134*E134</f>
        <v>148.92499999999998</v>
      </c>
      <c r="N134" t="str">
        <f>IF(I134="Rob","Robusta",IF(I134="Exc","Excelsa",IF(I134="Ara","Arabica",IF(I134="Lib","Liberica",""))))</f>
        <v>Arabica</v>
      </c>
      <c r="O134" t="str">
        <f>IF(J134="M","Medium",IF(J134="L","Light",IF(J134="D","Dark","")))</f>
        <v>Light</v>
      </c>
      <c r="P134" t="str">
        <f>VLOOKUP(Orders[[#This Row],[Customer ID]],customers!$A$2:$I$1001,9,FALSE)</f>
        <v>Yes</v>
      </c>
    </row>
    <row r="135" spans="1:16" x14ac:dyDescent="0.35">
      <c r="A135" s="2" t="s">
        <v>1239</v>
      </c>
      <c r="B135" s="3">
        <v>44340</v>
      </c>
      <c r="C135" s="2" t="s">
        <v>1240</v>
      </c>
      <c r="D135" t="s">
        <v>5662</v>
      </c>
      <c r="E135" s="2">
        <v>1</v>
      </c>
      <c r="F135" s="2" t="str">
        <f>IF(_xlfn.XLOOKUP(C135,customers!$A$1:$A$1001,customers!B134:B1134,,0)=0,"",_xlfn.XLOOKUP(C135,customers!$A$1:$A$1001,customers!B134:B1134,,0))</f>
        <v>Myles Seawright</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L135*E135</f>
        <v>12.95</v>
      </c>
      <c r="N135" t="str">
        <f>IF(I135="Rob","Robusta",IF(I135="Exc","Excelsa",IF(I135="Ara","Arabica",IF(I135="Lib","Liberica",""))))</f>
        <v>Liberica</v>
      </c>
      <c r="O135" t="str">
        <f>IF(J135="M","Medium",IF(J135="L","Light",IF(J135="D","Dark","")))</f>
        <v>Dark</v>
      </c>
      <c r="P135" t="str">
        <f>VLOOKUP(Orders[[#This Row],[Customer ID]],customers!$A$2:$I$1001,9,FALSE)</f>
        <v>No</v>
      </c>
    </row>
    <row r="136" spans="1:16" x14ac:dyDescent="0.35">
      <c r="A136" s="2" t="s">
        <v>1245</v>
      </c>
      <c r="B136" s="3">
        <v>44758</v>
      </c>
      <c r="C136" s="2" t="s">
        <v>1246</v>
      </c>
      <c r="D136" t="s">
        <v>5685</v>
      </c>
      <c r="E136" s="2">
        <v>3</v>
      </c>
      <c r="F136" s="2" t="str">
        <f>IF(_xlfn.XLOOKUP(C136,customers!$A$1:$A$1001,customers!B135:B1135,,0)=0,"",_xlfn.XLOOKUP(C136,customers!$A$1:$A$1001,customers!B135:B1135,,0))</f>
        <v>Annecorinne Leehane</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L136*E136</f>
        <v>94.874999999999986</v>
      </c>
      <c r="N136" t="str">
        <f>IF(I136="Rob","Robusta",IF(I136="Exc","Excelsa",IF(I136="Ara","Arabica",IF(I136="Lib","Liberica",""))))</f>
        <v>Excelsa</v>
      </c>
      <c r="O136" t="str">
        <f>IF(J136="M","Medium",IF(J136="L","Light",IF(J136="D","Dark","")))</f>
        <v>Medium</v>
      </c>
      <c r="P136" t="str">
        <f>VLOOKUP(Orders[[#This Row],[Customer ID]],customers!$A$2:$I$1001,9,FALSE)</f>
        <v>Yes</v>
      </c>
    </row>
    <row r="137" spans="1:16" x14ac:dyDescent="0.35">
      <c r="A137" s="2" t="s">
        <v>1249</v>
      </c>
      <c r="B137" s="3">
        <v>44232</v>
      </c>
      <c r="C137" s="2" t="s">
        <v>976</v>
      </c>
      <c r="D137" t="s">
        <v>5699</v>
      </c>
      <c r="E137" s="2">
        <v>5</v>
      </c>
      <c r="F137" s="2" t="str">
        <f>IF(_xlfn.XLOOKUP(C137,customers!$A$1:$A$1001,customers!B136:B1136,,0)=0,"",_xlfn.XLOOKUP(C137,customers!$A$1:$A$1001,customers!B136:B1136,,0))</f>
        <v>Lenka Rushmer</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L137*E137</f>
        <v>38.849999999999994</v>
      </c>
      <c r="N137" t="str">
        <f>IF(I137="Rob","Robusta",IF(I137="Exc","Excelsa",IF(I137="Ara","Arabica",IF(I137="Lib","Liberica",""))))</f>
        <v>Arabica</v>
      </c>
      <c r="O137" t="str">
        <f>IF(J137="M","Medium",IF(J137="L","Light",IF(J137="D","Dark","")))</f>
        <v>Light</v>
      </c>
      <c r="P137" t="str">
        <f>VLOOKUP(Orders[[#This Row],[Customer ID]],customers!$A$2:$I$1001,9,FALSE)</f>
        <v>Yes</v>
      </c>
    </row>
    <row r="138" spans="1:16" x14ac:dyDescent="0.35">
      <c r="A138" s="2" t="s">
        <v>1255</v>
      </c>
      <c r="B138" s="3">
        <v>44406</v>
      </c>
      <c r="C138" s="2" t="s">
        <v>1256</v>
      </c>
      <c r="D138" t="s">
        <v>5673</v>
      </c>
      <c r="E138" s="2">
        <v>4</v>
      </c>
      <c r="F138" s="2" t="str">
        <f>IF(_xlfn.XLOOKUP(C138,customers!$A$1:$A$1001,customers!B137:B1137,,0)=0,"",_xlfn.XLOOKUP(C138,customers!$A$1:$A$1001,customers!B137:B1137,,0))</f>
        <v>Zachariah Carlson</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L138*E138</f>
        <v>11.94</v>
      </c>
      <c r="N138" t="str">
        <f>IF(I138="Rob","Robusta",IF(I138="Exc","Excelsa",IF(I138="Ara","Arabica",IF(I138="Lib","Liberica",""))))</f>
        <v>Arabica</v>
      </c>
      <c r="O138" t="str">
        <f>IF(J138="M","Medium",IF(J138="L","Light",IF(J138="D","Dark","")))</f>
        <v>Dark</v>
      </c>
      <c r="P138" t="str">
        <f>VLOOKUP(Orders[[#This Row],[Customer ID]],customers!$A$2:$I$1001,9,FALSE)</f>
        <v>No</v>
      </c>
    </row>
    <row r="139" spans="1:16" x14ac:dyDescent="0.35">
      <c r="A139" s="2" t="s">
        <v>1261</v>
      </c>
      <c r="B139" s="3">
        <v>44637</v>
      </c>
      <c r="C139" s="2" t="s">
        <v>1262</v>
      </c>
      <c r="D139" t="s">
        <v>5667</v>
      </c>
      <c r="E139" s="2">
        <v>3</v>
      </c>
      <c r="F139" s="2" t="str">
        <f>IF(_xlfn.XLOOKUP(C139,customers!$A$1:$A$1001,customers!B138:B1138,,0)=0,"",_xlfn.XLOOKUP(C139,customers!$A$1:$A$1001,customers!B138:B1138,,0))</f>
        <v>Donnie Hedlestone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L139*E139</f>
        <v>102.46499999999997</v>
      </c>
      <c r="N139" t="str">
        <f>IF(I139="Rob","Robusta",IF(I139="Exc","Excelsa",IF(I139="Ara","Arabica",IF(I139="Lib","Liberica",""))))</f>
        <v>Excelsa</v>
      </c>
      <c r="O139" t="str">
        <f>IF(J139="M","Medium",IF(J139="L","Light",IF(J139="D","Dark","")))</f>
        <v>Light</v>
      </c>
      <c r="P139" t="str">
        <f>VLOOKUP(Orders[[#This Row],[Customer ID]],customers!$A$2:$I$1001,9,FALSE)</f>
        <v>No</v>
      </c>
    </row>
    <row r="140" spans="1:16" x14ac:dyDescent="0.35">
      <c r="A140" s="2" t="s">
        <v>1266</v>
      </c>
      <c r="B140" s="3">
        <v>44238</v>
      </c>
      <c r="C140" s="2" t="s">
        <v>1267</v>
      </c>
      <c r="D140" t="s">
        <v>5702</v>
      </c>
      <c r="E140" s="2">
        <v>4</v>
      </c>
      <c r="F140" s="2" t="str">
        <f>IF(_xlfn.XLOOKUP(C140,customers!$A$1:$A$1001,customers!B139:B1139,,0)=0,"",_xlfn.XLOOKUP(C140,customers!$A$1:$A$1001,customers!B139:B1139,,0))</f>
        <v>Dorelia Bury</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L140*E140</f>
        <v>48.6</v>
      </c>
      <c r="N140" t="str">
        <f>IF(I140="Rob","Robusta",IF(I140="Exc","Excelsa",IF(I140="Ara","Arabica",IF(I140="Lib","Liberica",""))))</f>
        <v>Excelsa</v>
      </c>
      <c r="O140" t="str">
        <f>IF(J140="M","Medium",IF(J140="L","Light",IF(J140="D","Dark","")))</f>
        <v>Dark</v>
      </c>
      <c r="P140" t="str">
        <f>VLOOKUP(Orders[[#This Row],[Customer ID]],customers!$A$2:$I$1001,9,FALSE)</f>
        <v>No</v>
      </c>
    </row>
    <row r="141" spans="1:16" x14ac:dyDescent="0.35">
      <c r="A141" s="2" t="s">
        <v>1271</v>
      </c>
      <c r="B141" s="3">
        <v>43509</v>
      </c>
      <c r="C141" s="2" t="s">
        <v>1272</v>
      </c>
      <c r="D141" t="s">
        <v>5662</v>
      </c>
      <c r="E141" s="2">
        <v>6</v>
      </c>
      <c r="F141" s="2" t="str">
        <f>IF(_xlfn.XLOOKUP(C141,customers!$A$1:$A$1001,customers!B140:B1140,,0)=0,"",_xlfn.XLOOKUP(C141,customers!$A$1:$A$1001,customers!B140:B1140,,0))</f>
        <v>Emlynne Palfrey</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L141*E141</f>
        <v>77.699999999999989</v>
      </c>
      <c r="N141" t="str">
        <f>IF(I141="Rob","Robusta",IF(I141="Exc","Excelsa",IF(I141="Ara","Arabica",IF(I141="Lib","Liberica",""))))</f>
        <v>Liberica</v>
      </c>
      <c r="O141" t="str">
        <f>IF(J141="M","Medium",IF(J141="L","Light",IF(J141="D","Dark","")))</f>
        <v>Dark</v>
      </c>
      <c r="P141" t="str">
        <f>VLOOKUP(Orders[[#This Row],[Customer ID]],customers!$A$2:$I$1001,9,FALSE)</f>
        <v>Yes</v>
      </c>
    </row>
    <row r="142" spans="1:16" x14ac:dyDescent="0.35">
      <c r="A142" s="2" t="s">
        <v>1276</v>
      </c>
      <c r="B142" s="3">
        <v>44694</v>
      </c>
      <c r="C142" s="2" t="s">
        <v>1277</v>
      </c>
      <c r="D142" t="s">
        <v>5684</v>
      </c>
      <c r="E142" s="2">
        <v>1</v>
      </c>
      <c r="F142" s="2" t="str">
        <f>IF(_xlfn.XLOOKUP(C142,customers!$A$1:$A$1001,customers!B141:B1141,,0)=0,"",_xlfn.XLOOKUP(C142,customers!$A$1:$A$1001,customers!B141:B1141,,0))</f>
        <v>Christopher Grieveson</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L142*E142</f>
        <v>29.784999999999997</v>
      </c>
      <c r="N142" t="str">
        <f>IF(I142="Rob","Robusta",IF(I142="Exc","Excelsa",IF(I142="Ara","Arabica",IF(I142="Lib","Liberica",""))))</f>
        <v>Liberica</v>
      </c>
      <c r="O142" t="str">
        <f>IF(J142="M","Medium",IF(J142="L","Light",IF(J142="D","Dark","")))</f>
        <v>Dark</v>
      </c>
      <c r="P142" t="str">
        <f>VLOOKUP(Orders[[#This Row],[Customer ID]],customers!$A$2:$I$1001,9,FALSE)</f>
        <v>Yes</v>
      </c>
    </row>
    <row r="143" spans="1:16" x14ac:dyDescent="0.35">
      <c r="A143" s="2" t="s">
        <v>1283</v>
      </c>
      <c r="B143" s="3">
        <v>43970</v>
      </c>
      <c r="C143" s="2" t="s">
        <v>1284</v>
      </c>
      <c r="D143" t="s">
        <v>5686</v>
      </c>
      <c r="E143" s="2">
        <v>4</v>
      </c>
      <c r="F143" s="2" t="str">
        <f>IF(_xlfn.XLOOKUP(C143,customers!$A$1:$A$1001,customers!B142:B1142,,0)=0,"",_xlfn.XLOOKUP(C143,customers!$A$1:$A$1001,customers!B142:B1142,,0))</f>
        <v>Flory Crumpe</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L143*E143</f>
        <v>15.54</v>
      </c>
      <c r="N143" t="str">
        <f>IF(I143="Rob","Robusta",IF(I143="Exc","Excelsa",IF(I143="Ara","Arabica",IF(I143="Lib","Liberica",""))))</f>
        <v>Arabica</v>
      </c>
      <c r="O143" t="str">
        <f>IF(J143="M","Medium",IF(J143="L","Light",IF(J143="D","Dark","")))</f>
        <v>Light</v>
      </c>
      <c r="P143" t="str">
        <f>VLOOKUP(Orders[[#This Row],[Customer ID]],customers!$A$2:$I$1001,9,FALSE)</f>
        <v>Yes</v>
      </c>
    </row>
    <row r="144" spans="1:16" x14ac:dyDescent="0.35">
      <c r="A144" s="2" t="s">
        <v>1289</v>
      </c>
      <c r="B144" s="3">
        <v>44678</v>
      </c>
      <c r="C144" s="2" t="s">
        <v>1290</v>
      </c>
      <c r="D144" t="s">
        <v>5667</v>
      </c>
      <c r="E144" s="2">
        <v>4</v>
      </c>
      <c r="F144" s="2" t="str">
        <f>IF(_xlfn.XLOOKUP(C144,customers!$A$1:$A$1001,customers!B143:B1143,,0)=0,"",_xlfn.XLOOKUP(C144,customers!$A$1:$A$1001,customers!B143:B1143,,0))</f>
        <v>Nanine McCarthy</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L144*E144</f>
        <v>136.61999999999998</v>
      </c>
      <c r="N144" t="str">
        <f>IF(I144="Rob","Robusta",IF(I144="Exc","Excelsa",IF(I144="Ara","Arabica",IF(I144="Lib","Liberica",""))))</f>
        <v>Excelsa</v>
      </c>
      <c r="O144" t="str">
        <f>IF(J144="M","Medium",IF(J144="L","Light",IF(J144="D","Dark","")))</f>
        <v>Light</v>
      </c>
      <c r="P144" t="str">
        <f>VLOOKUP(Orders[[#This Row],[Customer ID]],customers!$A$2:$I$1001,9,FALSE)</f>
        <v>Yes</v>
      </c>
    </row>
    <row r="145" spans="1:16" x14ac:dyDescent="0.35">
      <c r="A145" s="2" t="s">
        <v>1293</v>
      </c>
      <c r="B145" s="3">
        <v>44083</v>
      </c>
      <c r="C145" s="2" t="s">
        <v>1294</v>
      </c>
      <c r="D145" t="s">
        <v>5679</v>
      </c>
      <c r="E145" s="2">
        <v>2</v>
      </c>
      <c r="F145" s="2" t="str">
        <f>IF(_xlfn.XLOOKUP(C145,customers!$A$1:$A$1001,customers!B144:B1144,,0)=0,"",_xlfn.XLOOKUP(C145,customers!$A$1:$A$1001,customers!B144:B1144,,0))</f>
        <v>Byram Mergue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L145*E145</f>
        <v>17.46</v>
      </c>
      <c r="N145" t="str">
        <f>IF(I145="Rob","Robusta",IF(I145="Exc","Excelsa",IF(I145="Ara","Arabica",IF(I145="Lib","Liberica",""))))</f>
        <v>Liberica</v>
      </c>
      <c r="O145" t="str">
        <f>IF(J145="M","Medium",IF(J145="L","Light",IF(J145="D","Dark","")))</f>
        <v>Medium</v>
      </c>
      <c r="P145" t="str">
        <f>VLOOKUP(Orders[[#This Row],[Customer ID]],customers!$A$2:$I$1001,9,FALSE)</f>
        <v>No</v>
      </c>
    </row>
    <row r="146" spans="1:16" x14ac:dyDescent="0.35">
      <c r="A146" s="2" t="s">
        <v>1299</v>
      </c>
      <c r="B146" s="3">
        <v>44265</v>
      </c>
      <c r="C146" s="2" t="s">
        <v>1300</v>
      </c>
      <c r="D146" t="s">
        <v>5667</v>
      </c>
      <c r="E146" s="2">
        <v>2</v>
      </c>
      <c r="F146" s="2" t="str">
        <f>IF(_xlfn.XLOOKUP(C146,customers!$A$1:$A$1001,customers!B145:B1145,,0)=0,"",_xlfn.XLOOKUP(C146,customers!$A$1:$A$1001,customers!B145:B1145,,0))</f>
        <v>Mathew Goulter</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L146*E146</f>
        <v>68.309999999999988</v>
      </c>
      <c r="N146" t="str">
        <f>IF(I146="Rob","Robusta",IF(I146="Exc","Excelsa",IF(I146="Ara","Arabica",IF(I146="Lib","Liberica",""))))</f>
        <v>Excelsa</v>
      </c>
      <c r="O146" t="str">
        <f>IF(J146="M","Medium",IF(J146="L","Light",IF(J146="D","Dark","")))</f>
        <v>Light</v>
      </c>
      <c r="P146" t="str">
        <f>VLOOKUP(Orders[[#This Row],[Customer ID]],customers!$A$2:$I$1001,9,FALSE)</f>
        <v>Yes</v>
      </c>
    </row>
    <row r="147" spans="1:16" x14ac:dyDescent="0.35">
      <c r="A147" s="2" t="s">
        <v>1305</v>
      </c>
      <c r="B147" s="3">
        <v>43562</v>
      </c>
      <c r="C147" s="2" t="s">
        <v>1306</v>
      </c>
      <c r="D147" t="s">
        <v>5678</v>
      </c>
      <c r="E147" s="2">
        <v>4</v>
      </c>
      <c r="F147" s="2" t="str">
        <f>IF(_xlfn.XLOOKUP(C147,customers!$A$1:$A$1001,customers!B146:B1146,,0)=0,"",_xlfn.XLOOKUP(C147,customers!$A$1:$A$1001,customers!B146:B1146,,0))</f>
        <v>Domeniga Duke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L147*E147</f>
        <v>17.46</v>
      </c>
      <c r="N147" t="str">
        <f>IF(I147="Rob","Robusta",IF(I147="Exc","Excelsa",IF(I147="Ara","Arabica",IF(I147="Lib","Liberica",""))))</f>
        <v>Liberica</v>
      </c>
      <c r="O147" t="str">
        <f>IF(J147="M","Medium",IF(J147="L","Light",IF(J147="D","Dark","")))</f>
        <v>Medium</v>
      </c>
      <c r="P147" t="str">
        <f>VLOOKUP(Orders[[#This Row],[Customer ID]],customers!$A$2:$I$1001,9,FALSE)</f>
        <v>No</v>
      </c>
    </row>
    <row r="148" spans="1:16" x14ac:dyDescent="0.35">
      <c r="A148" s="2" t="s">
        <v>1311</v>
      </c>
      <c r="B148" s="3">
        <v>44024</v>
      </c>
      <c r="C148" s="2" t="s">
        <v>1312</v>
      </c>
      <c r="D148" t="s">
        <v>5681</v>
      </c>
      <c r="E148" s="2">
        <v>3</v>
      </c>
      <c r="F148" s="2" t="str">
        <f>IF(_xlfn.XLOOKUP(C148,customers!$A$1:$A$1001,customers!B147:B1147,,0)=0,"",_xlfn.XLOOKUP(C148,customers!$A$1:$A$1001,customers!B147:B1147,,0))</f>
        <v>Isidore Hussey</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L148*E148</f>
        <v>43.650000000000006</v>
      </c>
      <c r="N148" t="str">
        <f>IF(I148="Rob","Robusta",IF(I148="Exc","Excelsa",IF(I148="Ara","Arabica",IF(I148="Lib","Liberica",""))))</f>
        <v>Liberica</v>
      </c>
      <c r="O148" t="str">
        <f>IF(J148="M","Medium",IF(J148="L","Light",IF(J148="D","Dark","")))</f>
        <v>Medium</v>
      </c>
      <c r="P148" t="str">
        <f>VLOOKUP(Orders[[#This Row],[Customer ID]],customers!$A$2:$I$1001,9,FALSE)</f>
        <v>No</v>
      </c>
    </row>
    <row r="149" spans="1:16" x14ac:dyDescent="0.35">
      <c r="A149" s="2" t="s">
        <v>1311</v>
      </c>
      <c r="B149" s="3">
        <v>44024</v>
      </c>
      <c r="C149" s="2" t="s">
        <v>1312</v>
      </c>
      <c r="D149" t="s">
        <v>5660</v>
      </c>
      <c r="E149" s="2">
        <v>2</v>
      </c>
      <c r="F149" s="2" t="str">
        <f>IF(_xlfn.XLOOKUP(C149,customers!$A$1:$A$1001,customers!B148:B1148,,0)=0,"",_xlfn.XLOOKUP(C149,customers!$A$1:$A$1001,customers!B148:B1148,,0))</f>
        <v>Cassie Pinkerton</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L149*E149</f>
        <v>27.5</v>
      </c>
      <c r="N149" t="str">
        <f>IF(I149="Rob","Robusta",IF(I149="Exc","Excelsa",IF(I149="Ara","Arabica",IF(I149="Lib","Liberica",""))))</f>
        <v>Excelsa</v>
      </c>
      <c r="O149" t="str">
        <f>IF(J149="M","Medium",IF(J149="L","Light",IF(J149="D","Dark","")))</f>
        <v>Medium</v>
      </c>
      <c r="P149" t="str">
        <f>VLOOKUP(Orders[[#This Row],[Customer ID]],customers!$A$2:$I$1001,9,FALSE)</f>
        <v>No</v>
      </c>
    </row>
    <row r="150" spans="1:16" x14ac:dyDescent="0.35">
      <c r="A150" s="2" t="s">
        <v>1322</v>
      </c>
      <c r="B150" s="3">
        <v>44551</v>
      </c>
      <c r="C150" s="2" t="s">
        <v>1323</v>
      </c>
      <c r="D150" t="s">
        <v>5672</v>
      </c>
      <c r="E150" s="2">
        <v>5</v>
      </c>
      <c r="F150" s="2" t="str">
        <f>IF(_xlfn.XLOOKUP(C150,customers!$A$1:$A$1001,customers!B149:B1149,,0)=0,"",_xlfn.XLOOKUP(C150,customers!$A$1:$A$1001,customers!B149:B1149,,0))</f>
        <v>Dorian Vizor</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L150*E150</f>
        <v>18.225000000000001</v>
      </c>
      <c r="N150" t="str">
        <f>IF(I150="Rob","Robusta",IF(I150="Exc","Excelsa",IF(I150="Ara","Arabica",IF(I150="Lib","Liberica",""))))</f>
        <v>Excelsa</v>
      </c>
      <c r="O150" t="str">
        <f>IF(J150="M","Medium",IF(J150="L","Light",IF(J150="D","Dark","")))</f>
        <v>Dark</v>
      </c>
      <c r="P150" t="str">
        <f>VLOOKUP(Orders[[#This Row],[Customer ID]],customers!$A$2:$I$1001,9,FALSE)</f>
        <v>Yes</v>
      </c>
    </row>
    <row r="151" spans="1:16" x14ac:dyDescent="0.35">
      <c r="A151" s="2" t="s">
        <v>1328</v>
      </c>
      <c r="B151" s="3">
        <v>44108</v>
      </c>
      <c r="C151" s="2" t="s">
        <v>1329</v>
      </c>
      <c r="D151" t="s">
        <v>5694</v>
      </c>
      <c r="E151" s="2">
        <v>2</v>
      </c>
      <c r="F151" s="2" t="str">
        <f>IF(_xlfn.XLOOKUP(C151,customers!$A$1:$A$1001,customers!B150:B1150,,0)=0,"",_xlfn.XLOOKUP(C151,customers!$A$1:$A$1001,customers!B150:B1150,,0))</f>
        <v>Ken Lestrange</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L151*E151</f>
        <v>51.749999999999993</v>
      </c>
      <c r="N151" t="str">
        <f>IF(I151="Rob","Robusta",IF(I151="Exc","Excelsa",IF(I151="Ara","Arabica",IF(I151="Lib","Liberica",""))))</f>
        <v>Arabica</v>
      </c>
      <c r="O151" t="str">
        <f>IF(J151="M","Medium",IF(J151="L","Light",IF(J151="D","Dark","")))</f>
        <v>Medium</v>
      </c>
      <c r="P151" t="str">
        <f>VLOOKUP(Orders[[#This Row],[Customer ID]],customers!$A$2:$I$1001,9,FALSE)</f>
        <v>Yes</v>
      </c>
    </row>
    <row r="152" spans="1:16" x14ac:dyDescent="0.35">
      <c r="A152" s="2" t="s">
        <v>1333</v>
      </c>
      <c r="B152" s="3">
        <v>44051</v>
      </c>
      <c r="C152" s="2" t="s">
        <v>1334</v>
      </c>
      <c r="D152" t="s">
        <v>5662</v>
      </c>
      <c r="E152" s="2">
        <v>1</v>
      </c>
      <c r="F152" s="2" t="str">
        <f>IF(_xlfn.XLOOKUP(C152,customers!$A$1:$A$1001,customers!B151:B1151,,0)=0,"",_xlfn.XLOOKUP(C152,customers!$A$1:$A$1001,customers!B151:B1151,,0))</f>
        <v>Arel De Lasci</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L152*E152</f>
        <v>12.95</v>
      </c>
      <c r="N152" t="str">
        <f>IF(I152="Rob","Robusta",IF(I152="Exc","Excelsa",IF(I152="Ara","Arabica",IF(I152="Lib","Liberica",""))))</f>
        <v>Liberica</v>
      </c>
      <c r="O152" t="str">
        <f>IF(J152="M","Medium",IF(J152="L","Light",IF(J152="D","Dark","")))</f>
        <v>Dark</v>
      </c>
      <c r="P152" t="str">
        <f>VLOOKUP(Orders[[#This Row],[Customer ID]],customers!$A$2:$I$1001,9,FALSE)</f>
        <v>Yes</v>
      </c>
    </row>
    <row r="153" spans="1:16" x14ac:dyDescent="0.35">
      <c r="A153" s="2" t="s">
        <v>1339</v>
      </c>
      <c r="B153" s="3">
        <v>44115</v>
      </c>
      <c r="C153" s="2" t="s">
        <v>1340</v>
      </c>
      <c r="D153" t="s">
        <v>5674</v>
      </c>
      <c r="E153" s="2">
        <v>3</v>
      </c>
      <c r="F153" s="2" t="str">
        <f>IF(_xlfn.XLOOKUP(C153,customers!$A$1:$A$1001,customers!B152:B1152,,0)=0,"",_xlfn.XLOOKUP(C153,customers!$A$1:$A$1001,customers!B152:B1152,,0))</f>
        <v>Perkin Stonner</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L153*E153</f>
        <v>33.75</v>
      </c>
      <c r="N153" t="str">
        <f>IF(I153="Rob","Robusta",IF(I153="Exc","Excelsa",IF(I153="Ara","Arabica",IF(I153="Lib","Liberica",""))))</f>
        <v>Arabica</v>
      </c>
      <c r="O153" t="str">
        <f>IF(J153="M","Medium",IF(J153="L","Light",IF(J153="D","Dark","")))</f>
        <v>Medium</v>
      </c>
      <c r="P153" t="str">
        <f>VLOOKUP(Orders[[#This Row],[Customer ID]],customers!$A$2:$I$1001,9,FALSE)</f>
        <v>Yes</v>
      </c>
    </row>
    <row r="154" spans="1:16" x14ac:dyDescent="0.35">
      <c r="A154" s="2" t="s">
        <v>1344</v>
      </c>
      <c r="B154" s="3">
        <v>44510</v>
      </c>
      <c r="C154" s="2" t="s">
        <v>1345</v>
      </c>
      <c r="D154" t="s">
        <v>5670</v>
      </c>
      <c r="E154" s="2">
        <v>3</v>
      </c>
      <c r="F154" s="2" t="str">
        <f>IF(_xlfn.XLOOKUP(C154,customers!$A$1:$A$1001,customers!B153:B1153,,0)=0,"",_xlfn.XLOOKUP(C154,customers!$A$1:$A$1001,customers!B153:B1153,,0))</f>
        <v>Rhodie Whife</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L154*E154</f>
        <v>68.655000000000001</v>
      </c>
      <c r="N154" t="str">
        <f>IF(I154="Rob","Robusta",IF(I154="Exc","Excelsa",IF(I154="Ara","Arabica",IF(I154="Lib","Liberica",""))))</f>
        <v>Robusta</v>
      </c>
      <c r="O154" t="str">
        <f>IF(J154="M","Medium",IF(J154="L","Light",IF(J154="D","Dark","")))</f>
        <v>Medium</v>
      </c>
      <c r="P154" t="str">
        <f>VLOOKUP(Orders[[#This Row],[Customer ID]],customers!$A$2:$I$1001,9,FALSE)</f>
        <v>Yes</v>
      </c>
    </row>
    <row r="155" spans="1:16" x14ac:dyDescent="0.35">
      <c r="A155" s="2" t="s">
        <v>1350</v>
      </c>
      <c r="B155" s="3">
        <v>44367</v>
      </c>
      <c r="C155" s="2" t="s">
        <v>1351</v>
      </c>
      <c r="D155" t="s">
        <v>5682</v>
      </c>
      <c r="E155" s="2">
        <v>1</v>
      </c>
      <c r="F155" s="2" t="str">
        <f>IF(_xlfn.XLOOKUP(C155,customers!$A$1:$A$1001,customers!B154:B1154,,0)=0,"",_xlfn.XLOOKUP(C155,customers!$A$1:$A$1001,customers!B154:B1154,,0))</f>
        <v>Janifer Bagot</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L155*E155</f>
        <v>2.6849999999999996</v>
      </c>
      <c r="N155" t="str">
        <f>IF(I155="Rob","Robusta",IF(I155="Exc","Excelsa",IF(I155="Ara","Arabica",IF(I155="Lib","Liberica",""))))</f>
        <v>Robusta</v>
      </c>
      <c r="O155" t="str">
        <f>IF(J155="M","Medium",IF(J155="L","Light",IF(J155="D","Dark","")))</f>
        <v>Dark</v>
      </c>
      <c r="P155" t="str">
        <f>VLOOKUP(Orders[[#This Row],[Customer ID]],customers!$A$2:$I$1001,9,FALSE)</f>
        <v>No</v>
      </c>
    </row>
    <row r="156" spans="1:16" x14ac:dyDescent="0.35">
      <c r="A156" s="2" t="s">
        <v>1355</v>
      </c>
      <c r="B156" s="3">
        <v>44473</v>
      </c>
      <c r="C156" s="2" t="s">
        <v>1356</v>
      </c>
      <c r="D156" t="s">
        <v>5687</v>
      </c>
      <c r="E156" s="2">
        <v>5</v>
      </c>
      <c r="F156" s="2" t="str">
        <f>IF(_xlfn.XLOOKUP(C156,customers!$A$1:$A$1001,customers!B155:B1155,,0)=0,"",_xlfn.XLOOKUP(C156,customers!$A$1:$A$1001,customers!B155:B1155,,0))</f>
        <v>Cos Fluin</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L156*E156</f>
        <v>114.42499999999998</v>
      </c>
      <c r="N156" t="str">
        <f>IF(I156="Rob","Robusta",IF(I156="Exc","Excelsa",IF(I156="Ara","Arabica",IF(I156="Lib","Liberica",""))))</f>
        <v>Arabica</v>
      </c>
      <c r="O156" t="str">
        <f>IF(J156="M","Medium",IF(J156="L","Light",IF(J156="D","Dark","")))</f>
        <v>Dark</v>
      </c>
      <c r="P156" t="str">
        <f>VLOOKUP(Orders[[#This Row],[Customer ID]],customers!$A$2:$I$1001,9,FALSE)</f>
        <v>No</v>
      </c>
    </row>
    <row r="157" spans="1:16" x14ac:dyDescent="0.35">
      <c r="A157" s="2" t="s">
        <v>1361</v>
      </c>
      <c r="B157" s="3">
        <v>43640</v>
      </c>
      <c r="C157" s="2" t="s">
        <v>1362</v>
      </c>
      <c r="D157" t="s">
        <v>5694</v>
      </c>
      <c r="E157" s="2">
        <v>6</v>
      </c>
      <c r="F157" s="2" t="str">
        <f>IF(_xlfn.XLOOKUP(C157,customers!$A$1:$A$1001,customers!B156:B1156,,0)=0,"",_xlfn.XLOOKUP(C157,customers!$A$1:$A$1001,customers!B156:B1156,,0))</f>
        <v>Paola Brydell</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L157*E157</f>
        <v>155.24999999999997</v>
      </c>
      <c r="N157" t="str">
        <f>IF(I157="Rob","Robusta",IF(I157="Exc","Excelsa",IF(I157="Ara","Arabica",IF(I157="Lib","Liberica",""))))</f>
        <v>Arabica</v>
      </c>
      <c r="O157" t="str">
        <f>IF(J157="M","Medium",IF(J157="L","Light",IF(J157="D","Dark","")))</f>
        <v>Medium</v>
      </c>
      <c r="P157" t="str">
        <f>VLOOKUP(Orders[[#This Row],[Customer ID]],customers!$A$2:$I$1001,9,FALSE)</f>
        <v>Yes</v>
      </c>
    </row>
    <row r="158" spans="1:16" x14ac:dyDescent="0.35">
      <c r="A158" s="2" t="s">
        <v>1367</v>
      </c>
      <c r="B158" s="3">
        <v>43764</v>
      </c>
      <c r="C158" s="2" t="s">
        <v>1368</v>
      </c>
      <c r="D158" t="s">
        <v>5694</v>
      </c>
      <c r="E158" s="2">
        <v>3</v>
      </c>
      <c r="F158" s="2" t="str">
        <f>IF(_xlfn.XLOOKUP(C158,customers!$A$1:$A$1001,customers!B157:B1157,,0)=0,"",_xlfn.XLOOKUP(C158,customers!$A$1:$A$1001,customers!B157:B1157,,0))</f>
        <v>Natka Leethem</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L158*E158</f>
        <v>77.624999999999986</v>
      </c>
      <c r="N158" t="str">
        <f>IF(I158="Rob","Robusta",IF(I158="Exc","Excelsa",IF(I158="Ara","Arabica",IF(I158="Lib","Liberica",""))))</f>
        <v>Arabica</v>
      </c>
      <c r="O158" t="str">
        <f>IF(J158="M","Medium",IF(J158="L","Light",IF(J158="D","Dark","")))</f>
        <v>Medium</v>
      </c>
      <c r="P158" t="str">
        <f>VLOOKUP(Orders[[#This Row],[Customer ID]],customers!$A$2:$I$1001,9,FALSE)</f>
        <v>Yes</v>
      </c>
    </row>
    <row r="159" spans="1:16" x14ac:dyDescent="0.35">
      <c r="A159" s="2" t="s">
        <v>1373</v>
      </c>
      <c r="B159" s="3">
        <v>44374</v>
      </c>
      <c r="C159" s="2" t="s">
        <v>1374</v>
      </c>
      <c r="D159" t="s">
        <v>5668</v>
      </c>
      <c r="E159" s="2">
        <v>3</v>
      </c>
      <c r="F159" s="2" t="str">
        <f>IF(_xlfn.XLOOKUP(C159,customers!$A$1:$A$1001,customers!B158:B1158,,0)=0,"",_xlfn.XLOOKUP(C159,customers!$A$1:$A$1001,customers!B158:B1158,,0))</f>
        <v>Stacy Pickworth</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L159*E159</f>
        <v>61.754999999999995</v>
      </c>
      <c r="N159" t="str">
        <f>IF(I159="Rob","Robusta",IF(I159="Exc","Excelsa",IF(I159="Ara","Arabica",IF(I159="Lib","Liberica",""))))</f>
        <v>Robusta</v>
      </c>
      <c r="O159" t="str">
        <f>IF(J159="M","Medium",IF(J159="L","Light",IF(J159="D","Dark","")))</f>
        <v>Dark</v>
      </c>
      <c r="P159" t="str">
        <f>VLOOKUP(Orders[[#This Row],[Customer ID]],customers!$A$2:$I$1001,9,FALSE)</f>
        <v>No</v>
      </c>
    </row>
    <row r="160" spans="1:16" x14ac:dyDescent="0.35">
      <c r="A160" s="2" t="s">
        <v>1379</v>
      </c>
      <c r="B160" s="3">
        <v>43714</v>
      </c>
      <c r="C160" s="2" t="s">
        <v>1380</v>
      </c>
      <c r="D160" t="s">
        <v>5668</v>
      </c>
      <c r="E160" s="2">
        <v>6</v>
      </c>
      <c r="F160" s="2" t="str">
        <f>IF(_xlfn.XLOOKUP(C160,customers!$A$1:$A$1001,customers!B159:B1159,,0)=0,"",_xlfn.XLOOKUP(C160,customers!$A$1:$A$1001,customers!B159:B1159,,0))</f>
        <v>Nanny Lush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L160*E160</f>
        <v>123.50999999999999</v>
      </c>
      <c r="N160" t="str">
        <f>IF(I160="Rob","Robusta",IF(I160="Exc","Excelsa",IF(I160="Ara","Arabica",IF(I160="Lib","Liberica",""))))</f>
        <v>Robusta</v>
      </c>
      <c r="O160" t="str">
        <f>IF(J160="M","Medium",IF(J160="L","Light",IF(J160="D","Dark","")))</f>
        <v>Dark</v>
      </c>
      <c r="P160" t="str">
        <f>VLOOKUP(Orders[[#This Row],[Customer ID]],customers!$A$2:$I$1001,9,FALSE)</f>
        <v>Yes</v>
      </c>
    </row>
    <row r="161" spans="1:16" x14ac:dyDescent="0.35">
      <c r="A161" s="2" t="s">
        <v>1384</v>
      </c>
      <c r="B161" s="3">
        <v>44316</v>
      </c>
      <c r="C161" s="2" t="s">
        <v>1385</v>
      </c>
      <c r="D161" t="s">
        <v>5683</v>
      </c>
      <c r="E161" s="2">
        <v>6</v>
      </c>
      <c r="F161" s="2" t="str">
        <f>IF(_xlfn.XLOOKUP(C161,customers!$A$1:$A$1001,customers!B160:B1160,,0)=0,"",_xlfn.XLOOKUP(C161,customers!$A$1:$A$1001,customers!B160:B1160,,0))</f>
        <v>Tess Bennison</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L161*E161</f>
        <v>218.73</v>
      </c>
      <c r="N161" t="str">
        <f>IF(I161="Rob","Robusta",IF(I161="Exc","Excelsa",IF(I161="Ara","Arabica",IF(I161="Lib","Liberica",""))))</f>
        <v>Liberica</v>
      </c>
      <c r="O161" t="str">
        <f>IF(J161="M","Medium",IF(J161="L","Light",IF(J161="D","Dark","")))</f>
        <v>Light</v>
      </c>
      <c r="P161" t="str">
        <f>VLOOKUP(Orders[[#This Row],[Customer ID]],customers!$A$2:$I$1001,9,FALSE)</f>
        <v>No</v>
      </c>
    </row>
    <row r="162" spans="1:16" x14ac:dyDescent="0.35">
      <c r="A162" s="2" t="s">
        <v>1389</v>
      </c>
      <c r="B162" s="3">
        <v>43837</v>
      </c>
      <c r="C162" s="2" t="s">
        <v>1390</v>
      </c>
      <c r="D162" t="s">
        <v>5658</v>
      </c>
      <c r="E162" s="2">
        <v>4</v>
      </c>
      <c r="F162" s="2" t="str">
        <f>IF(_xlfn.XLOOKUP(C162,customers!$A$1:$A$1001,customers!B161:B1161,,0)=0,"",_xlfn.XLOOKUP(C162,customers!$A$1:$A$1001,customers!B161:B1161,,0))</f>
        <v>Freddie Cusick</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L162*E162</f>
        <v>33</v>
      </c>
      <c r="N162" t="str">
        <f>IF(I162="Rob","Robusta",IF(I162="Exc","Excelsa",IF(I162="Ara","Arabica",IF(I162="Lib","Liberica",""))))</f>
        <v>Excelsa</v>
      </c>
      <c r="O162" t="str">
        <f>IF(J162="M","Medium",IF(J162="L","Light",IF(J162="D","Dark","")))</f>
        <v>Medium</v>
      </c>
      <c r="P162" t="str">
        <f>VLOOKUP(Orders[[#This Row],[Customer ID]],customers!$A$2:$I$1001,9,FALSE)</f>
        <v>No</v>
      </c>
    </row>
    <row r="163" spans="1:16" x14ac:dyDescent="0.35">
      <c r="A163" s="2" t="s">
        <v>1395</v>
      </c>
      <c r="B163" s="3">
        <v>44207</v>
      </c>
      <c r="C163" s="2" t="s">
        <v>1396</v>
      </c>
      <c r="D163" t="s">
        <v>5699</v>
      </c>
      <c r="E163" s="2">
        <v>3</v>
      </c>
      <c r="F163" s="2" t="str">
        <f>IF(_xlfn.XLOOKUP(C163,customers!$A$1:$A$1001,customers!B162:B1162,,0)=0,"",_xlfn.XLOOKUP(C163,customers!$A$1:$A$1001,customers!B162:B1162,,0))</f>
        <v>Skylar Jeyness</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L163*E163</f>
        <v>23.31</v>
      </c>
      <c r="N163" t="str">
        <f>IF(I163="Rob","Robusta",IF(I163="Exc","Excelsa",IF(I163="Ara","Arabica",IF(I163="Lib","Liberica",""))))</f>
        <v>Arabica</v>
      </c>
      <c r="O163" t="str">
        <f>IF(J163="M","Medium",IF(J163="L","Light",IF(J163="D","Dark","")))</f>
        <v>Light</v>
      </c>
      <c r="P163" t="str">
        <f>VLOOKUP(Orders[[#This Row],[Customer ID]],customers!$A$2:$I$1001,9,FALSE)</f>
        <v>No</v>
      </c>
    </row>
    <row r="164" spans="1:16" x14ac:dyDescent="0.35">
      <c r="A164" s="2" t="s">
        <v>1401</v>
      </c>
      <c r="B164" s="3">
        <v>44515</v>
      </c>
      <c r="C164" s="2" t="s">
        <v>1402</v>
      </c>
      <c r="D164" t="s">
        <v>5663</v>
      </c>
      <c r="E164" s="2">
        <v>3</v>
      </c>
      <c r="F164" s="2" t="str">
        <f>IF(_xlfn.XLOOKUP(C164,customers!$A$1:$A$1001,customers!B163:B1163,,0)=0,"",_xlfn.XLOOKUP(C164,customers!$A$1:$A$1001,customers!B163:B1163,,0))</f>
        <v>Diena Peetermann</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L164*E164</f>
        <v>21.87</v>
      </c>
      <c r="N164" t="str">
        <f>IF(I164="Rob","Robusta",IF(I164="Exc","Excelsa",IF(I164="Ara","Arabica",IF(I164="Lib","Liberica",""))))</f>
        <v>Excelsa</v>
      </c>
      <c r="O164" t="str">
        <f>IF(J164="M","Medium",IF(J164="L","Light",IF(J164="D","Dark","")))</f>
        <v>Dark</v>
      </c>
      <c r="P164" t="str">
        <f>VLOOKUP(Orders[[#This Row],[Customer ID]],customers!$A$2:$I$1001,9,FALSE)</f>
        <v>Yes</v>
      </c>
    </row>
    <row r="165" spans="1:16" x14ac:dyDescent="0.35">
      <c r="A165" s="2" t="s">
        <v>1407</v>
      </c>
      <c r="B165" s="3">
        <v>43619</v>
      </c>
      <c r="C165" s="2" t="s">
        <v>1408</v>
      </c>
      <c r="D165" t="s">
        <v>5682</v>
      </c>
      <c r="E165" s="2">
        <v>6</v>
      </c>
      <c r="F165" s="2" t="str">
        <f>IF(_xlfn.XLOOKUP(C165,customers!$A$1:$A$1001,customers!B164:B1164,,0)=0,"",_xlfn.XLOOKUP(C165,customers!$A$1:$A$1001,customers!B164:B1164,,0))</f>
        <v>Flynn Antony</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L165*E165</f>
        <v>16.11</v>
      </c>
      <c r="N165" t="str">
        <f>IF(I165="Rob","Robusta",IF(I165="Exc","Excelsa",IF(I165="Ara","Arabica",IF(I165="Lib","Liberica",""))))</f>
        <v>Robusta</v>
      </c>
      <c r="O165" t="str">
        <f>IF(J165="M","Medium",IF(J165="L","Light",IF(J165="D","Dark","")))</f>
        <v>Dark</v>
      </c>
      <c r="P165" t="str">
        <f>VLOOKUP(Orders[[#This Row],[Customer ID]],customers!$A$2:$I$1001,9,FALSE)</f>
        <v>No</v>
      </c>
    </row>
    <row r="166" spans="1:16" x14ac:dyDescent="0.35">
      <c r="A166" s="2" t="s">
        <v>1413</v>
      </c>
      <c r="B166" s="3">
        <v>44182</v>
      </c>
      <c r="C166" s="2" t="s">
        <v>1414</v>
      </c>
      <c r="D166" t="s">
        <v>5663</v>
      </c>
      <c r="E166" s="2">
        <v>4</v>
      </c>
      <c r="F166" s="2" t="str">
        <f>IF(_xlfn.XLOOKUP(C166,customers!$A$1:$A$1001,customers!B165:B1165,,0)=0,"",_xlfn.XLOOKUP(C166,customers!$A$1:$A$1001,customers!B165:B1165,,0))</f>
        <v>Homer Dulany</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L166*E166</f>
        <v>29.16</v>
      </c>
      <c r="N166" t="str">
        <f>IF(I166="Rob","Robusta",IF(I166="Exc","Excelsa",IF(I166="Ara","Arabica",IF(I166="Lib","Liberica",""))))</f>
        <v>Excelsa</v>
      </c>
      <c r="O166" t="str">
        <f>IF(J166="M","Medium",IF(J166="L","Light",IF(J166="D","Dark","")))</f>
        <v>Dark</v>
      </c>
      <c r="P166" t="str">
        <f>VLOOKUP(Orders[[#This Row],[Customer ID]],customers!$A$2:$I$1001,9,FALSE)</f>
        <v>No</v>
      </c>
    </row>
    <row r="167" spans="1:16" x14ac:dyDescent="0.35">
      <c r="A167" s="2" t="s">
        <v>1420</v>
      </c>
      <c r="B167" s="3">
        <v>44234</v>
      </c>
      <c r="C167" s="2" t="s">
        <v>1421</v>
      </c>
      <c r="D167" t="s">
        <v>5696</v>
      </c>
      <c r="E167" s="2">
        <v>6</v>
      </c>
      <c r="F167" s="2" t="str">
        <f>IF(_xlfn.XLOOKUP(C167,customers!$A$1:$A$1001,customers!B166:B1166,,0)=0,"",_xlfn.XLOOKUP(C167,customers!$A$1:$A$1001,customers!B166:B1166,,0))</f>
        <v>Fiorenze Drogan</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L167*E167</f>
        <v>53.699999999999996</v>
      </c>
      <c r="N167" t="str">
        <f>IF(I167="Rob","Robusta",IF(I167="Exc","Excelsa",IF(I167="Ara","Arabica",IF(I167="Lib","Liberica",""))))</f>
        <v>Robusta</v>
      </c>
      <c r="O167" t="str">
        <f>IF(J167="M","Medium",IF(J167="L","Light",IF(J167="D","Dark","")))</f>
        <v>Dark</v>
      </c>
      <c r="P167" t="str">
        <f>VLOOKUP(Orders[[#This Row],[Customer ID]],customers!$A$2:$I$1001,9,FALSE)</f>
        <v>Yes</v>
      </c>
    </row>
    <row r="168" spans="1:16" x14ac:dyDescent="0.35">
      <c r="A168" s="2" t="s">
        <v>1425</v>
      </c>
      <c r="B168" s="3">
        <v>44270</v>
      </c>
      <c r="C168" s="2" t="s">
        <v>1426</v>
      </c>
      <c r="D168" t="s">
        <v>5691</v>
      </c>
      <c r="E168" s="2">
        <v>5</v>
      </c>
      <c r="F168" s="2" t="str">
        <f>IF(_xlfn.XLOOKUP(C168,customers!$A$1:$A$1001,customers!B167:B1167,,0)=0,"",_xlfn.XLOOKUP(C168,customers!$A$1:$A$1001,customers!B167:B1167,,0))</f>
        <v>Quinn Parsons</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L168*E168</f>
        <v>26.849999999999994</v>
      </c>
      <c r="N168" t="str">
        <f>IF(I168="Rob","Robusta",IF(I168="Exc","Excelsa",IF(I168="Ara","Arabica",IF(I168="Lib","Liberica",""))))</f>
        <v>Robusta</v>
      </c>
      <c r="O168" t="str">
        <f>IF(J168="M","Medium",IF(J168="L","Light",IF(J168="D","Dark","")))</f>
        <v>Dark</v>
      </c>
      <c r="P168" t="str">
        <f>VLOOKUP(Orders[[#This Row],[Customer ID]],customers!$A$2:$I$1001,9,FALSE)</f>
        <v>Yes</v>
      </c>
    </row>
    <row r="169" spans="1:16" x14ac:dyDescent="0.35">
      <c r="A169" s="2" t="s">
        <v>1430</v>
      </c>
      <c r="B169" s="3">
        <v>44777</v>
      </c>
      <c r="C169" s="2" t="s">
        <v>1431</v>
      </c>
      <c r="D169" t="s">
        <v>5658</v>
      </c>
      <c r="E169" s="2">
        <v>5</v>
      </c>
      <c r="F169" s="2" t="str">
        <f>IF(_xlfn.XLOOKUP(C169,customers!$A$1:$A$1001,customers!B168:B1168,,0)=0,"",_xlfn.XLOOKUP(C169,customers!$A$1:$A$1001,customers!B168:B1168,,0))</f>
        <v>Elonore Goodings</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L169*E169</f>
        <v>41.25</v>
      </c>
      <c r="N169" t="str">
        <f>IF(I169="Rob","Robusta",IF(I169="Exc","Excelsa",IF(I169="Ara","Arabica",IF(I169="Lib","Liberica",""))))</f>
        <v>Excelsa</v>
      </c>
      <c r="O169" t="str">
        <f>IF(J169="M","Medium",IF(J169="L","Light",IF(J169="D","Dark","")))</f>
        <v>Medium</v>
      </c>
      <c r="P169" t="str">
        <f>VLOOKUP(Orders[[#This Row],[Customer ID]],customers!$A$2:$I$1001,9,FALSE)</f>
        <v>Yes</v>
      </c>
    </row>
    <row r="170" spans="1:16" x14ac:dyDescent="0.35">
      <c r="A170" s="2" t="s">
        <v>1436</v>
      </c>
      <c r="B170" s="3">
        <v>43484</v>
      </c>
      <c r="C170" s="2" t="s">
        <v>1437</v>
      </c>
      <c r="D170" t="s">
        <v>5676</v>
      </c>
      <c r="E170" s="2">
        <v>6</v>
      </c>
      <c r="F170" s="2" t="str">
        <f>IF(_xlfn.XLOOKUP(C170,customers!$A$1:$A$1001,customers!B169:B1169,,0)=0,"",_xlfn.XLOOKUP(C170,customers!$A$1:$A$1001,customers!B169:B1169,,0))</f>
        <v>Terencio O'Moylan</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L170*E170</f>
        <v>40.5</v>
      </c>
      <c r="N170" t="str">
        <f>IF(I170="Rob","Robusta",IF(I170="Exc","Excelsa",IF(I170="Ara","Arabica",IF(I170="Lib","Liberica",""))))</f>
        <v>Arabica</v>
      </c>
      <c r="O170" t="str">
        <f>IF(J170="M","Medium",IF(J170="L","Light",IF(J170="D","Dark","")))</f>
        <v>Medium</v>
      </c>
      <c r="P170" t="str">
        <f>VLOOKUP(Orders[[#This Row],[Customer ID]],customers!$A$2:$I$1001,9,FALSE)</f>
        <v>No</v>
      </c>
    </row>
    <row r="171" spans="1:16" x14ac:dyDescent="0.35">
      <c r="A171" s="2" t="s">
        <v>1441</v>
      </c>
      <c r="B171" s="3">
        <v>44643</v>
      </c>
      <c r="C171" s="2" t="s">
        <v>1442</v>
      </c>
      <c r="D171" t="s">
        <v>5696</v>
      </c>
      <c r="E171" s="2">
        <v>2</v>
      </c>
      <c r="F171" s="2" t="str">
        <f>IF(_xlfn.XLOOKUP(C171,customers!$A$1:$A$1001,customers!B170:B1170,,0)=0,"",_xlfn.XLOOKUP(C171,customers!$A$1:$A$1001,customers!B170:B1170,,0))</f>
        <v>Wyatan Fetherston</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L171*E171</f>
        <v>17.899999999999999</v>
      </c>
      <c r="N171" t="str">
        <f>IF(I171="Rob","Robusta",IF(I171="Exc","Excelsa",IF(I171="Ara","Arabica",IF(I171="Lib","Liberica",""))))</f>
        <v>Robusta</v>
      </c>
      <c r="O171" t="str">
        <f>IF(J171="M","Medium",IF(J171="L","Light",IF(J171="D","Dark","")))</f>
        <v>Dark</v>
      </c>
      <c r="P171" t="str">
        <f>VLOOKUP(Orders[[#This Row],[Customer ID]],customers!$A$2:$I$1001,9,FALSE)</f>
        <v>No</v>
      </c>
    </row>
    <row r="172" spans="1:16" x14ac:dyDescent="0.35">
      <c r="A172" s="2" t="s">
        <v>1448</v>
      </c>
      <c r="B172" s="3">
        <v>44476</v>
      </c>
      <c r="C172" s="2" t="s">
        <v>1449</v>
      </c>
      <c r="D172" t="s">
        <v>5667</v>
      </c>
      <c r="E172" s="2">
        <v>2</v>
      </c>
      <c r="F172" s="2" t="str">
        <f>IF(_xlfn.XLOOKUP(C172,customers!$A$1:$A$1001,customers!B171:B1171,,0)=0,"",_xlfn.XLOOKUP(C172,customers!$A$1:$A$1001,customers!B171:B1171,,0))</f>
        <v>Wesley Giorgioni</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L172*E172</f>
        <v>68.309999999999988</v>
      </c>
      <c r="N172" t="str">
        <f>IF(I172="Rob","Robusta",IF(I172="Exc","Excelsa",IF(I172="Ara","Arabica",IF(I172="Lib","Liberica",""))))</f>
        <v>Excelsa</v>
      </c>
      <c r="O172" t="str">
        <f>IF(J172="M","Medium",IF(J172="L","Light",IF(J172="D","Dark","")))</f>
        <v>Light</v>
      </c>
      <c r="P172" t="str">
        <f>VLOOKUP(Orders[[#This Row],[Customer ID]],customers!$A$2:$I$1001,9,FALSE)</f>
        <v>No</v>
      </c>
    </row>
    <row r="173" spans="1:16" x14ac:dyDescent="0.35">
      <c r="A173" s="2" t="s">
        <v>1453</v>
      </c>
      <c r="B173" s="3">
        <v>43544</v>
      </c>
      <c r="C173" s="2" t="s">
        <v>1454</v>
      </c>
      <c r="D173" t="s">
        <v>5685</v>
      </c>
      <c r="E173" s="2">
        <v>2</v>
      </c>
      <c r="F173" s="2" t="str">
        <f>IF(_xlfn.XLOOKUP(C173,customers!$A$1:$A$1001,customers!B172:B1172,,0)=0,"",_xlfn.XLOOKUP(C173,customers!$A$1:$A$1001,customers!B172:B1172,,0))</f>
        <v>Christy Franseco</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L173*E173</f>
        <v>63.249999999999993</v>
      </c>
      <c r="N173" t="str">
        <f>IF(I173="Rob","Robusta",IF(I173="Exc","Excelsa",IF(I173="Ara","Arabica",IF(I173="Lib","Liberica",""))))</f>
        <v>Excelsa</v>
      </c>
      <c r="O173" t="str">
        <f>IF(J173="M","Medium",IF(J173="L","Light",IF(J173="D","Dark","")))</f>
        <v>Medium</v>
      </c>
      <c r="P173" t="str">
        <f>VLOOKUP(Orders[[#This Row],[Customer ID]],customers!$A$2:$I$1001,9,FALSE)</f>
        <v>Yes</v>
      </c>
    </row>
    <row r="174" spans="1:16" x14ac:dyDescent="0.35">
      <c r="A174" s="2" t="s">
        <v>1459</v>
      </c>
      <c r="B174" s="3">
        <v>44545</v>
      </c>
      <c r="C174" s="2" t="s">
        <v>1460</v>
      </c>
      <c r="D174" t="s">
        <v>5663</v>
      </c>
      <c r="E174" s="2">
        <v>3</v>
      </c>
      <c r="F174" s="2" t="str">
        <f>IF(_xlfn.XLOOKUP(C174,customers!$A$1:$A$1001,customers!B173:B1173,,0)=0,"",_xlfn.XLOOKUP(C174,customers!$A$1:$A$1001,customers!B173:B1173,,0))</f>
        <v>Catarina Donn</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L174*E174</f>
        <v>21.87</v>
      </c>
      <c r="N174" t="str">
        <f>IF(I174="Rob","Robusta",IF(I174="Exc","Excelsa",IF(I174="Ara","Arabica",IF(I174="Lib","Liberica",""))))</f>
        <v>Excelsa</v>
      </c>
      <c r="O174" t="str">
        <f>IF(J174="M","Medium",IF(J174="L","Light",IF(J174="D","Dark","")))</f>
        <v>Dark</v>
      </c>
      <c r="P174" t="str">
        <f>VLOOKUP(Orders[[#This Row],[Customer ID]],customers!$A$2:$I$1001,9,FALSE)</f>
        <v>No</v>
      </c>
    </row>
    <row r="175" spans="1:16" x14ac:dyDescent="0.35">
      <c r="A175" s="2" t="s">
        <v>1464</v>
      </c>
      <c r="B175" s="3">
        <v>44720</v>
      </c>
      <c r="C175" s="2" t="s">
        <v>1465</v>
      </c>
      <c r="D175" t="s">
        <v>5670</v>
      </c>
      <c r="E175" s="2">
        <v>4</v>
      </c>
      <c r="F175" s="2" t="str">
        <f>IF(_xlfn.XLOOKUP(C175,customers!$A$1:$A$1001,customers!B174:B1174,,0)=0,"",_xlfn.XLOOKUP(C175,customers!$A$1:$A$1001,customers!B174:B1174,,0))</f>
        <v>Rebeka Worg</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L175*E175</f>
        <v>91.539999999999992</v>
      </c>
      <c r="N175" t="str">
        <f>IF(I175="Rob","Robusta",IF(I175="Exc","Excelsa",IF(I175="Ara","Arabica",IF(I175="Lib","Liberica",""))))</f>
        <v>Robusta</v>
      </c>
      <c r="O175" t="str">
        <f>IF(J175="M","Medium",IF(J175="L","Light",IF(J175="D","Dark","")))</f>
        <v>Medium</v>
      </c>
      <c r="P175" t="str">
        <f>VLOOKUP(Orders[[#This Row],[Customer ID]],customers!$A$2:$I$1001,9,FALSE)</f>
        <v>No</v>
      </c>
    </row>
    <row r="176" spans="1:16" x14ac:dyDescent="0.35">
      <c r="A176" s="2" t="s">
        <v>1470</v>
      </c>
      <c r="B176" s="3">
        <v>43813</v>
      </c>
      <c r="C176" s="2" t="s">
        <v>1471</v>
      </c>
      <c r="D176" t="s">
        <v>5667</v>
      </c>
      <c r="E176" s="2">
        <v>6</v>
      </c>
      <c r="F176" s="2" t="str">
        <f>IF(_xlfn.XLOOKUP(C176,customers!$A$1:$A$1001,customers!B175:B1175,,0)=0,"",_xlfn.XLOOKUP(C176,customers!$A$1:$A$1001,customers!B175:B1175,,0))</f>
        <v>Shelli Keynd</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L176*E176</f>
        <v>204.92999999999995</v>
      </c>
      <c r="N176" t="str">
        <f>IF(I176="Rob","Robusta",IF(I176="Exc","Excelsa",IF(I176="Ara","Arabica",IF(I176="Lib","Liberica",""))))</f>
        <v>Excelsa</v>
      </c>
      <c r="O176" t="str">
        <f>IF(J176="M","Medium",IF(J176="L","Light",IF(J176="D","Dark","")))</f>
        <v>Light</v>
      </c>
      <c r="P176" t="str">
        <f>VLOOKUP(Orders[[#This Row],[Customer ID]],customers!$A$2:$I$1001,9,FALSE)</f>
        <v>Yes</v>
      </c>
    </row>
    <row r="177" spans="1:16" x14ac:dyDescent="0.35">
      <c r="A177" s="2" t="s">
        <v>1475</v>
      </c>
      <c r="B177" s="3">
        <v>44296</v>
      </c>
      <c r="C177" s="2" t="s">
        <v>1476</v>
      </c>
      <c r="D177" t="s">
        <v>5685</v>
      </c>
      <c r="E177" s="2">
        <v>2</v>
      </c>
      <c r="F177" s="2" t="str">
        <f>IF(_xlfn.XLOOKUP(C177,customers!$A$1:$A$1001,customers!B176:B1176,,0)=0,"",_xlfn.XLOOKUP(C177,customers!$A$1:$A$1001,customers!B176:B1176,,0))</f>
        <v>Joshuah Awdry</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L177*E177</f>
        <v>63.249999999999993</v>
      </c>
      <c r="N177" t="str">
        <f>IF(I177="Rob","Robusta",IF(I177="Exc","Excelsa",IF(I177="Ara","Arabica",IF(I177="Lib","Liberica",""))))</f>
        <v>Excelsa</v>
      </c>
      <c r="O177" t="str">
        <f>IF(J177="M","Medium",IF(J177="L","Light",IF(J177="D","Dark","")))</f>
        <v>Medium</v>
      </c>
      <c r="P177" t="str">
        <f>VLOOKUP(Orders[[#This Row],[Customer ID]],customers!$A$2:$I$1001,9,FALSE)</f>
        <v>Yes</v>
      </c>
    </row>
    <row r="178" spans="1:16" x14ac:dyDescent="0.35">
      <c r="A178" s="2" t="s">
        <v>1481</v>
      </c>
      <c r="B178" s="3">
        <v>43900</v>
      </c>
      <c r="C178" s="2" t="s">
        <v>1482</v>
      </c>
      <c r="D178" t="s">
        <v>5667</v>
      </c>
      <c r="E178" s="2">
        <v>1</v>
      </c>
      <c r="F178" s="2" t="str">
        <f>IF(_xlfn.XLOOKUP(C178,customers!$A$1:$A$1001,customers!B177:B1177,,0)=0,"",_xlfn.XLOOKUP(C178,customers!$A$1:$A$1001,customers!B177:B1177,,0))</f>
        <v>Selie Baulcombe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L178*E178</f>
        <v>34.154999999999994</v>
      </c>
      <c r="N178" t="str">
        <f>IF(I178="Rob","Robusta",IF(I178="Exc","Excelsa",IF(I178="Ara","Arabica",IF(I178="Lib","Liberica",""))))</f>
        <v>Excelsa</v>
      </c>
      <c r="O178" t="str">
        <f>IF(J178="M","Medium",IF(J178="L","Light",IF(J178="D","Dark","")))</f>
        <v>Light</v>
      </c>
      <c r="P178" t="str">
        <f>VLOOKUP(Orders[[#This Row],[Customer ID]],customers!$A$2:$I$1001,9,FALSE)</f>
        <v>Yes</v>
      </c>
    </row>
    <row r="179" spans="1:16" x14ac:dyDescent="0.35">
      <c r="A179" s="2" t="s">
        <v>1487</v>
      </c>
      <c r="B179" s="3">
        <v>44120</v>
      </c>
      <c r="C179" s="2" t="s">
        <v>1488</v>
      </c>
      <c r="D179" t="s">
        <v>5661</v>
      </c>
      <c r="E179" s="2">
        <v>4</v>
      </c>
      <c r="F179" s="2" t="str">
        <f>IF(_xlfn.XLOOKUP(C179,customers!$A$1:$A$1001,customers!B178:B1178,,0)=0,"",_xlfn.XLOOKUP(C179,customers!$A$1:$A$1001,customers!B178:B1178,,0))</f>
        <v>Jodee Caldicott</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L179*E179</f>
        <v>109.93999999999998</v>
      </c>
      <c r="N179" t="str">
        <f>IF(I179="Rob","Robusta",IF(I179="Exc","Excelsa",IF(I179="Ara","Arabica",IF(I179="Lib","Liberica",""))))</f>
        <v>Robusta</v>
      </c>
      <c r="O179" t="str">
        <f>IF(J179="M","Medium",IF(J179="L","Light",IF(J179="D","Dark","")))</f>
        <v>Light</v>
      </c>
      <c r="P179" t="str">
        <f>VLOOKUP(Orders[[#This Row],[Customer ID]],customers!$A$2:$I$1001,9,FALSE)</f>
        <v>Yes</v>
      </c>
    </row>
    <row r="180" spans="1:16" x14ac:dyDescent="0.35">
      <c r="A180" s="2" t="s">
        <v>1492</v>
      </c>
      <c r="B180" s="3">
        <v>43746</v>
      </c>
      <c r="C180" s="2" t="s">
        <v>1493</v>
      </c>
      <c r="D180" t="s">
        <v>5659</v>
      </c>
      <c r="E180" s="2">
        <v>2</v>
      </c>
      <c r="F180" s="2" t="str">
        <f>IF(_xlfn.XLOOKUP(C180,customers!$A$1:$A$1001,customers!B179:B1179,,0)=0,"",_xlfn.XLOOKUP(C180,customers!$A$1:$A$1001,customers!B179:B1179,,0))</f>
        <v>Willey Romao</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L180*E180</f>
        <v>25.9</v>
      </c>
      <c r="N180" t="str">
        <f>IF(I180="Rob","Robusta",IF(I180="Exc","Excelsa",IF(I180="Ara","Arabica",IF(I180="Lib","Liberica",""))))</f>
        <v>Arabica</v>
      </c>
      <c r="O180" t="str">
        <f>IF(J180="M","Medium",IF(J180="L","Light",IF(J180="D","Dark","")))</f>
        <v>Light</v>
      </c>
      <c r="P180" t="str">
        <f>VLOOKUP(Orders[[#This Row],[Customer ID]],customers!$A$2:$I$1001,9,FALSE)</f>
        <v>No</v>
      </c>
    </row>
    <row r="181" spans="1:16" x14ac:dyDescent="0.35">
      <c r="A181" s="2" t="s">
        <v>1498</v>
      </c>
      <c r="B181" s="3">
        <v>43830</v>
      </c>
      <c r="C181" s="2" t="s">
        <v>1499</v>
      </c>
      <c r="D181" t="s">
        <v>5673</v>
      </c>
      <c r="E181" s="2">
        <v>1</v>
      </c>
      <c r="F181" s="2" t="str">
        <f>IF(_xlfn.XLOOKUP(C181,customers!$A$1:$A$1001,customers!B180:B1180,,0)=0,"",_xlfn.XLOOKUP(C181,customers!$A$1:$A$1001,customers!B180:B1180,,0))</f>
        <v>Tomasina Cotmore</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L181*E181</f>
        <v>2.9849999999999999</v>
      </c>
      <c r="N181" t="str">
        <f>IF(I181="Rob","Robusta",IF(I181="Exc","Excelsa",IF(I181="Ara","Arabica",IF(I181="Lib","Liberica",""))))</f>
        <v>Arabica</v>
      </c>
      <c r="O181" t="str">
        <f>IF(J181="M","Medium",IF(J181="L","Light",IF(J181="D","Dark","")))</f>
        <v>Dark</v>
      </c>
      <c r="P181" t="str">
        <f>VLOOKUP(Orders[[#This Row],[Customer ID]],customers!$A$2:$I$1001,9,FALSE)</f>
        <v>No</v>
      </c>
    </row>
    <row r="182" spans="1:16" x14ac:dyDescent="0.35">
      <c r="A182" s="2" t="s">
        <v>1503</v>
      </c>
      <c r="B182" s="3">
        <v>43910</v>
      </c>
      <c r="C182" s="2" t="s">
        <v>1504</v>
      </c>
      <c r="D182" t="s">
        <v>5703</v>
      </c>
      <c r="E182" s="2">
        <v>5</v>
      </c>
      <c r="F182" s="2" t="str">
        <f>IF(_xlfn.XLOOKUP(C182,customers!$A$1:$A$1001,customers!B181:B1181,,0)=0,"",_xlfn.XLOOKUP(C182,customers!$A$1:$A$1001,customers!B181:B1181,,0))</f>
        <v>Nicko Corps</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L182*E182</f>
        <v>22.274999999999999</v>
      </c>
      <c r="N182" t="str">
        <f>IF(I182="Rob","Robusta",IF(I182="Exc","Excelsa",IF(I182="Ara","Arabica",IF(I182="Lib","Liberica",""))))</f>
        <v>Excelsa</v>
      </c>
      <c r="O182" t="str">
        <f>IF(J182="M","Medium",IF(J182="L","Light",IF(J182="D","Dark","")))</f>
        <v>Light</v>
      </c>
      <c r="P182" t="str">
        <f>VLOOKUP(Orders[[#This Row],[Customer ID]],customers!$A$2:$I$1001,9,FALSE)</f>
        <v>No</v>
      </c>
    </row>
    <row r="183" spans="1:16" x14ac:dyDescent="0.35">
      <c r="A183" s="2" t="s">
        <v>1503</v>
      </c>
      <c r="B183" s="3">
        <v>43910</v>
      </c>
      <c r="C183" s="2" t="s">
        <v>1504</v>
      </c>
      <c r="D183" t="s">
        <v>5677</v>
      </c>
      <c r="E183" s="2">
        <v>5</v>
      </c>
      <c r="F183" s="2" t="str">
        <f>IF(_xlfn.XLOOKUP(C183,customers!$A$1:$A$1001,customers!B182:B1182,,0)=0,"",_xlfn.XLOOKUP(C183,customers!$A$1:$A$1001,customers!B182:B1182,,0))</f>
        <v>Christabel Rubury</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L183*E183</f>
        <v>29.849999999999998</v>
      </c>
      <c r="N183" t="str">
        <f>IF(I183="Rob","Robusta",IF(I183="Exc","Excelsa",IF(I183="Ara","Arabica",IF(I183="Lib","Liberica",""))))</f>
        <v>Arabica</v>
      </c>
      <c r="O183" t="str">
        <f>IF(J183="M","Medium",IF(J183="L","Light",IF(J183="D","Dark","")))</f>
        <v>Dark</v>
      </c>
      <c r="P183" t="str">
        <f>VLOOKUP(Orders[[#This Row],[Customer ID]],customers!$A$2:$I$1001,9,FALSE)</f>
        <v>No</v>
      </c>
    </row>
    <row r="184" spans="1:16" x14ac:dyDescent="0.35">
      <c r="A184" s="2" t="s">
        <v>1514</v>
      </c>
      <c r="B184" s="3">
        <v>44284</v>
      </c>
      <c r="C184" s="2" t="s">
        <v>1515</v>
      </c>
      <c r="D184" t="s">
        <v>5691</v>
      </c>
      <c r="E184" s="2">
        <v>6</v>
      </c>
      <c r="F184" s="2" t="str">
        <f>IF(_xlfn.XLOOKUP(C184,customers!$A$1:$A$1001,customers!B183:B1183,,0)=0,"",_xlfn.XLOOKUP(C184,customers!$A$1:$A$1001,customers!B183:B1183,,0))</f>
        <v>Parker Tofful</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L184*E184</f>
        <v>32.22</v>
      </c>
      <c r="N184" t="str">
        <f>IF(I184="Rob","Robusta",IF(I184="Exc","Excelsa",IF(I184="Ara","Arabica",IF(I184="Lib","Liberica",""))))</f>
        <v>Robusta</v>
      </c>
      <c r="O184" t="str">
        <f>IF(J184="M","Medium",IF(J184="L","Light",IF(J184="D","Dark","")))</f>
        <v>Dark</v>
      </c>
      <c r="P184" t="str">
        <f>VLOOKUP(Orders[[#This Row],[Customer ID]],customers!$A$2:$I$1001,9,FALSE)</f>
        <v>No</v>
      </c>
    </row>
    <row r="185" spans="1:16" x14ac:dyDescent="0.35">
      <c r="A185" s="2" t="s">
        <v>1520</v>
      </c>
      <c r="B185" s="3">
        <v>44512</v>
      </c>
      <c r="C185" s="2" t="s">
        <v>1521</v>
      </c>
      <c r="D185" t="s">
        <v>5675</v>
      </c>
      <c r="E185" s="2">
        <v>2</v>
      </c>
      <c r="F185" s="2" t="str">
        <f>IF(_xlfn.XLOOKUP(C185,customers!$A$1:$A$1001,customers!B184:B1184,,0)=0,"",_xlfn.XLOOKUP(C185,customers!$A$1:$A$1001,customers!B184:B1184,,0))</f>
        <v>Saree Ellesworth</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L185*E185</f>
        <v>8.25</v>
      </c>
      <c r="N185" t="str">
        <f>IF(I185="Rob","Robusta",IF(I185="Exc","Excelsa",IF(I185="Ara","Arabica",IF(I185="Lib","Liberica",""))))</f>
        <v>Excelsa</v>
      </c>
      <c r="O185" t="str">
        <f>IF(J185="M","Medium",IF(J185="L","Light",IF(J185="D","Dark","")))</f>
        <v>Medium</v>
      </c>
      <c r="P185" t="str">
        <f>VLOOKUP(Orders[[#This Row],[Customer ID]],customers!$A$2:$I$1001,9,FALSE)</f>
        <v>No</v>
      </c>
    </row>
    <row r="186" spans="1:16" x14ac:dyDescent="0.35">
      <c r="A186" s="2" t="s">
        <v>1526</v>
      </c>
      <c r="B186" s="3">
        <v>44397</v>
      </c>
      <c r="C186" s="2" t="s">
        <v>1527</v>
      </c>
      <c r="D186" t="s">
        <v>5699</v>
      </c>
      <c r="E186" s="2">
        <v>4</v>
      </c>
      <c r="F186" s="2" t="str">
        <f>IF(_xlfn.XLOOKUP(C186,customers!$A$1:$A$1001,customers!B185:B1185,,0)=0,"",_xlfn.XLOOKUP(C186,customers!$A$1:$A$1001,customers!B185:B1185,,0))</f>
        <v>Leesa Flaonier</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L186*E186</f>
        <v>31.08</v>
      </c>
      <c r="N186" t="str">
        <f>IF(I186="Rob","Robusta",IF(I186="Exc","Excelsa",IF(I186="Ara","Arabica",IF(I186="Lib","Liberica",""))))</f>
        <v>Arabica</v>
      </c>
      <c r="O186" t="str">
        <f>IF(J186="M","Medium",IF(J186="L","Light",IF(J186="D","Dark","")))</f>
        <v>Light</v>
      </c>
      <c r="P186" t="str">
        <f>VLOOKUP(Orders[[#This Row],[Customer ID]],customers!$A$2:$I$1001,9,FALSE)</f>
        <v>No</v>
      </c>
    </row>
    <row r="187" spans="1:16" x14ac:dyDescent="0.35">
      <c r="A187" s="2" t="s">
        <v>1532</v>
      </c>
      <c r="B187" s="3">
        <v>43483</v>
      </c>
      <c r="C187" s="2" t="s">
        <v>1533</v>
      </c>
      <c r="D187" t="s">
        <v>5663</v>
      </c>
      <c r="E187" s="2">
        <v>5</v>
      </c>
      <c r="F187" s="2" t="str">
        <f>IF(_xlfn.XLOOKUP(C187,customers!$A$1:$A$1001,customers!B186:B1186,,0)=0,"",_xlfn.XLOOKUP(C187,customers!$A$1:$A$1001,customers!B186:B1186,,0))</f>
        <v>Corinna Catcheside</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L187*E187</f>
        <v>36.450000000000003</v>
      </c>
      <c r="N187" t="str">
        <f>IF(I187="Rob","Robusta",IF(I187="Exc","Excelsa",IF(I187="Ara","Arabica",IF(I187="Lib","Liberica",""))))</f>
        <v>Excelsa</v>
      </c>
      <c r="O187" t="str">
        <f>IF(J187="M","Medium",IF(J187="L","Light",IF(J187="D","Dark","")))</f>
        <v>Dark</v>
      </c>
      <c r="P187" t="str">
        <f>VLOOKUP(Orders[[#This Row],[Customer ID]],customers!$A$2:$I$1001,9,FALSE)</f>
        <v>Yes</v>
      </c>
    </row>
    <row r="188" spans="1:16" x14ac:dyDescent="0.35">
      <c r="A188" s="2" t="s">
        <v>1538</v>
      </c>
      <c r="B188" s="3">
        <v>43684</v>
      </c>
      <c r="C188" s="2" t="s">
        <v>1539</v>
      </c>
      <c r="D188" t="s">
        <v>5670</v>
      </c>
      <c r="E188" s="2">
        <v>3</v>
      </c>
      <c r="F188" s="2" t="str">
        <f>IF(_xlfn.XLOOKUP(C188,customers!$A$1:$A$1001,customers!B187:B1187,,0)=0,"",_xlfn.XLOOKUP(C188,customers!$A$1:$A$1001,customers!B187:B1187,,0))</f>
        <v>Terri Farra</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L188*E188</f>
        <v>68.655000000000001</v>
      </c>
      <c r="N188" t="str">
        <f>IF(I188="Rob","Robusta",IF(I188="Exc","Excelsa",IF(I188="Ara","Arabica",IF(I188="Lib","Liberica",""))))</f>
        <v>Robusta</v>
      </c>
      <c r="O188" t="str">
        <f>IF(J188="M","Medium",IF(J188="L","Light",IF(J188="D","Dark","")))</f>
        <v>Medium</v>
      </c>
      <c r="P188" t="str">
        <f>VLOOKUP(Orders[[#This Row],[Customer ID]],customers!$A$2:$I$1001,9,FALSE)</f>
        <v>No</v>
      </c>
    </row>
    <row r="189" spans="1:16" x14ac:dyDescent="0.35">
      <c r="A189" s="2" t="s">
        <v>1544</v>
      </c>
      <c r="B189" s="3">
        <v>44633</v>
      </c>
      <c r="C189" s="2" t="s">
        <v>1545</v>
      </c>
      <c r="D189" t="s">
        <v>5679</v>
      </c>
      <c r="E189" s="2">
        <v>5</v>
      </c>
      <c r="F189" s="2" t="str">
        <f>IF(_xlfn.XLOOKUP(C189,customers!$A$1:$A$1001,customers!B188:B1188,,0)=0,"",_xlfn.XLOOKUP(C189,customers!$A$1:$A$1001,customers!B188:B1188,,0))</f>
        <v>Gothart Bamfield</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L189*E189</f>
        <v>43.650000000000006</v>
      </c>
      <c r="N189" t="str">
        <f>IF(I189="Rob","Robusta",IF(I189="Exc","Excelsa",IF(I189="Ara","Arabica",IF(I189="Lib","Liberica",""))))</f>
        <v>Liberica</v>
      </c>
      <c r="O189" t="str">
        <f>IF(J189="M","Medium",IF(J189="L","Light",IF(J189="D","Dark","")))</f>
        <v>Medium</v>
      </c>
      <c r="P189" t="str">
        <f>VLOOKUP(Orders[[#This Row],[Customer ID]],customers!$A$2:$I$1001,9,FALSE)</f>
        <v>Yes</v>
      </c>
    </row>
    <row r="190" spans="1:16" x14ac:dyDescent="0.35">
      <c r="A190" s="2" t="s">
        <v>1549</v>
      </c>
      <c r="B190" s="3">
        <v>44698</v>
      </c>
      <c r="C190" s="2" t="s">
        <v>1550</v>
      </c>
      <c r="D190" t="s">
        <v>5703</v>
      </c>
      <c r="E190" s="2">
        <v>1</v>
      </c>
      <c r="F190" s="2" t="str">
        <f>IF(_xlfn.XLOOKUP(C190,customers!$A$1:$A$1001,customers!B189:B1189,,0)=0,"",_xlfn.XLOOKUP(C190,customers!$A$1:$A$1001,customers!B189:B1189,,0))</f>
        <v>Judd De Leek</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L190*E190</f>
        <v>4.4550000000000001</v>
      </c>
      <c r="N190" t="str">
        <f>IF(I190="Rob","Robusta",IF(I190="Exc","Excelsa",IF(I190="Ara","Arabica",IF(I190="Lib","Liberica",""))))</f>
        <v>Excelsa</v>
      </c>
      <c r="O190" t="str">
        <f>IF(J190="M","Medium",IF(J190="L","Light",IF(J190="D","Dark","")))</f>
        <v>Light</v>
      </c>
      <c r="P190" t="str">
        <f>VLOOKUP(Orders[[#This Row],[Customer ID]],customers!$A$2:$I$1001,9,FALSE)</f>
        <v>Yes</v>
      </c>
    </row>
    <row r="191" spans="1:16" x14ac:dyDescent="0.35">
      <c r="A191" s="2" t="s">
        <v>1555</v>
      </c>
      <c r="B191" s="3">
        <v>43813</v>
      </c>
      <c r="C191" s="2" t="s">
        <v>1556</v>
      </c>
      <c r="D191" t="s">
        <v>5681</v>
      </c>
      <c r="E191" s="2">
        <v>3</v>
      </c>
      <c r="F191" s="2" t="str">
        <f>IF(_xlfn.XLOOKUP(C191,customers!$A$1:$A$1001,customers!B190:B1190,,0)=0,"",_xlfn.XLOOKUP(C191,customers!$A$1:$A$1001,customers!B190:B1190,,0))</f>
        <v>Jany Rudeforth</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L191*E191</f>
        <v>43.650000000000006</v>
      </c>
      <c r="N191" t="str">
        <f>IF(I191="Rob","Robusta",IF(I191="Exc","Excelsa",IF(I191="Ara","Arabica",IF(I191="Lib","Liberica",""))))</f>
        <v>Liberica</v>
      </c>
      <c r="O191" t="str">
        <f>IF(J191="M","Medium",IF(J191="L","Light",IF(J191="D","Dark","")))</f>
        <v>Medium</v>
      </c>
      <c r="P191" t="str">
        <f>VLOOKUP(Orders[[#This Row],[Customer ID]],customers!$A$2:$I$1001,9,FALSE)</f>
        <v>Yes</v>
      </c>
    </row>
    <row r="192" spans="1:16" x14ac:dyDescent="0.35">
      <c r="A192" s="2" t="s">
        <v>1561</v>
      </c>
      <c r="B192" s="3">
        <v>43845</v>
      </c>
      <c r="C192" s="2" t="s">
        <v>1562</v>
      </c>
      <c r="D192" t="s">
        <v>5700</v>
      </c>
      <c r="E192" s="2">
        <v>1</v>
      </c>
      <c r="F192" s="2" t="str">
        <f>IF(_xlfn.XLOOKUP(C192,customers!$A$1:$A$1001,customers!B191:B1191,,0)=0,"",_xlfn.XLOOKUP(C192,customers!$A$1:$A$1001,customers!B191:B1191,,0))</f>
        <v>Fanni Marti</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L192*E192</f>
        <v>33.464999999999996</v>
      </c>
      <c r="N192" t="str">
        <f>IF(I192="Rob","Robusta",IF(I192="Exc","Excelsa",IF(I192="Ara","Arabica",IF(I192="Lib","Liberica",""))))</f>
        <v>Liberica</v>
      </c>
      <c r="O192" t="str">
        <f>IF(J192="M","Medium",IF(J192="L","Light",IF(J192="D","Dark","")))</f>
        <v>Medium</v>
      </c>
      <c r="P192" t="str">
        <f>VLOOKUP(Orders[[#This Row],[Customer ID]],customers!$A$2:$I$1001,9,FALSE)</f>
        <v>Yes</v>
      </c>
    </row>
    <row r="193" spans="1:16" x14ac:dyDescent="0.35">
      <c r="A193" s="2" t="s">
        <v>1567</v>
      </c>
      <c r="B193" s="3">
        <v>43567</v>
      </c>
      <c r="C193" s="2" t="s">
        <v>1568</v>
      </c>
      <c r="D193" t="s">
        <v>5669</v>
      </c>
      <c r="E193" s="2">
        <v>5</v>
      </c>
      <c r="F193" s="2" t="str">
        <f>IF(_xlfn.XLOOKUP(C193,customers!$A$1:$A$1001,customers!B192:B1192,,0)=0,"",_xlfn.XLOOKUP(C193,customers!$A$1:$A$1001,customers!B192:B1192,,0))</f>
        <v>Elka Windress</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L193*E193</f>
        <v>19.424999999999997</v>
      </c>
      <c r="N193" t="str">
        <f>IF(I193="Rob","Robusta",IF(I193="Exc","Excelsa",IF(I193="Ara","Arabica",IF(I193="Lib","Liberica",""))))</f>
        <v>Liberica</v>
      </c>
      <c r="O193" t="str">
        <f>IF(J193="M","Medium",IF(J193="L","Light",IF(J193="D","Dark","")))</f>
        <v>Dark</v>
      </c>
      <c r="P193" t="str">
        <f>VLOOKUP(Orders[[#This Row],[Customer ID]],customers!$A$2:$I$1001,9,FALSE)</f>
        <v>Yes</v>
      </c>
    </row>
    <row r="194" spans="1:16" x14ac:dyDescent="0.35">
      <c r="A194" s="2" t="s">
        <v>1573</v>
      </c>
      <c r="B194" s="3">
        <v>43919</v>
      </c>
      <c r="C194" s="2" t="s">
        <v>1574</v>
      </c>
      <c r="D194" t="s">
        <v>5702</v>
      </c>
      <c r="E194" s="2">
        <v>6</v>
      </c>
      <c r="F194" s="2" t="str">
        <f>IF(_xlfn.XLOOKUP(C194,customers!$A$1:$A$1001,customers!B193:B1193,,0)=0,"",_xlfn.XLOOKUP(C194,customers!$A$1:$A$1001,customers!B193:B1193,,0))</f>
        <v>Nickey Dimbleby</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L194*E194</f>
        <v>72.900000000000006</v>
      </c>
      <c r="N194" t="str">
        <f>IF(I194="Rob","Robusta",IF(I194="Exc","Excelsa",IF(I194="Ara","Arabica",IF(I194="Lib","Liberica",""))))</f>
        <v>Excelsa</v>
      </c>
      <c r="O194" t="str">
        <f>IF(J194="M","Medium",IF(J194="L","Light",IF(J194="D","Dark","")))</f>
        <v>Dark</v>
      </c>
      <c r="P194" t="str">
        <f>VLOOKUP(Orders[[#This Row],[Customer ID]],customers!$A$2:$I$1001,9,FALSE)</f>
        <v>Yes</v>
      </c>
    </row>
    <row r="195" spans="1:16" x14ac:dyDescent="0.35">
      <c r="A195" s="2" t="s">
        <v>1579</v>
      </c>
      <c r="B195" s="3">
        <v>44644</v>
      </c>
      <c r="C195" s="2" t="s">
        <v>1580</v>
      </c>
      <c r="D195" t="s">
        <v>5690</v>
      </c>
      <c r="E195" s="2">
        <v>3</v>
      </c>
      <c r="F195" s="2" t="str">
        <f>IF(_xlfn.XLOOKUP(C195,customers!$A$1:$A$1001,customers!B194:B1194,,0)=0,"",_xlfn.XLOOKUP(C195,customers!$A$1:$A$1001,customers!B194:B1194,,0))</f>
        <v>Lenore Messenbird</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L195*E195</f>
        <v>44.55</v>
      </c>
      <c r="N195" t="str">
        <f>IF(I195="Rob","Robusta",IF(I195="Exc","Excelsa",IF(I195="Ara","Arabica",IF(I195="Lib","Liberica",""))))</f>
        <v>Excelsa</v>
      </c>
      <c r="O195" t="str">
        <f>IF(J195="M","Medium",IF(J195="L","Light",IF(J195="D","Dark","")))</f>
        <v>Light</v>
      </c>
      <c r="P195" t="str">
        <f>VLOOKUP(Orders[[#This Row],[Customer ID]],customers!$A$2:$I$1001,9,FALSE)</f>
        <v>No</v>
      </c>
    </row>
    <row r="196" spans="1:16" x14ac:dyDescent="0.35">
      <c r="A196" s="2" t="s">
        <v>1584</v>
      </c>
      <c r="B196" s="3">
        <v>44398</v>
      </c>
      <c r="C196" s="2" t="s">
        <v>1585</v>
      </c>
      <c r="D196" t="s">
        <v>5663</v>
      </c>
      <c r="E196" s="2">
        <v>5</v>
      </c>
      <c r="F196" s="2" t="str">
        <f>IF(_xlfn.XLOOKUP(C196,customers!$A$1:$A$1001,customers!B195:B1195,,0)=0,"",_xlfn.XLOOKUP(C196,customers!$A$1:$A$1001,customers!B195:B1195,,0))</f>
        <v>Maisie Sarvar</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L196*E196</f>
        <v>36.450000000000003</v>
      </c>
      <c r="N196" t="str">
        <f>IF(I196="Rob","Robusta",IF(I196="Exc","Excelsa",IF(I196="Ara","Arabica",IF(I196="Lib","Liberica",""))))</f>
        <v>Excelsa</v>
      </c>
      <c r="O196" t="str">
        <f>IF(J196="M","Medium",IF(J196="L","Light",IF(J196="D","Dark","")))</f>
        <v>Dark</v>
      </c>
      <c r="P196" t="str">
        <f>VLOOKUP(Orders[[#This Row],[Customer ID]],customers!$A$2:$I$1001,9,FALSE)</f>
        <v>No</v>
      </c>
    </row>
    <row r="197" spans="1:16" x14ac:dyDescent="0.35">
      <c r="A197" s="2" t="s">
        <v>1590</v>
      </c>
      <c r="B197" s="3">
        <v>43683</v>
      </c>
      <c r="C197" s="2" t="s">
        <v>1591</v>
      </c>
      <c r="D197" t="s">
        <v>5659</v>
      </c>
      <c r="E197" s="2">
        <v>3</v>
      </c>
      <c r="F197" s="2" t="str">
        <f>IF(_xlfn.XLOOKUP(C197,customers!$A$1:$A$1001,customers!B196:B1196,,0)=0,"",_xlfn.XLOOKUP(C197,customers!$A$1:$A$1001,customers!B196:B1196,,0))</f>
        <v>Sloan Diviny</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L197*E197</f>
        <v>38.849999999999994</v>
      </c>
      <c r="N197" t="str">
        <f>IF(I197="Rob","Robusta",IF(I197="Exc","Excelsa",IF(I197="Ara","Arabica",IF(I197="Lib","Liberica",""))))</f>
        <v>Arabica</v>
      </c>
      <c r="O197" t="str">
        <f>IF(J197="M","Medium",IF(J197="L","Light",IF(J197="D","Dark","")))</f>
        <v>Light</v>
      </c>
      <c r="P197" t="str">
        <f>VLOOKUP(Orders[[#This Row],[Customer ID]],customers!$A$2:$I$1001,9,FALSE)</f>
        <v>No</v>
      </c>
    </row>
    <row r="198" spans="1:16" x14ac:dyDescent="0.35">
      <c r="A198" s="2" t="s">
        <v>1596</v>
      </c>
      <c r="B198" s="3">
        <v>44339</v>
      </c>
      <c r="C198" s="2" t="s">
        <v>1597</v>
      </c>
      <c r="D198" t="s">
        <v>5695</v>
      </c>
      <c r="E198" s="2">
        <v>6</v>
      </c>
      <c r="F198" s="2" t="str">
        <f>IF(_xlfn.XLOOKUP(C198,customers!$A$1:$A$1001,customers!B197:B1197,,0)=0,"",_xlfn.XLOOKUP(C198,customers!$A$1:$A$1001,customers!B197:B1197,,0))</f>
        <v>Anson Iddison</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L198*E198</f>
        <v>53.46</v>
      </c>
      <c r="N198" t="str">
        <f>IF(I198="Rob","Robusta",IF(I198="Exc","Excelsa",IF(I198="Ara","Arabica",IF(I198="Lib","Liberica",""))))</f>
        <v>Excelsa</v>
      </c>
      <c r="O198" t="str">
        <f>IF(J198="M","Medium",IF(J198="L","Light",IF(J198="D","Dark","")))</f>
        <v>Light</v>
      </c>
      <c r="P198" t="str">
        <f>VLOOKUP(Orders[[#This Row],[Customer ID]],customers!$A$2:$I$1001,9,FALSE)</f>
        <v>No</v>
      </c>
    </row>
    <row r="199" spans="1:16" x14ac:dyDescent="0.35">
      <c r="A199" s="2" t="s">
        <v>1596</v>
      </c>
      <c r="B199" s="3">
        <v>44339</v>
      </c>
      <c r="C199" s="2" t="s">
        <v>1597</v>
      </c>
      <c r="D199" t="s">
        <v>5684</v>
      </c>
      <c r="E199" s="2">
        <v>2</v>
      </c>
      <c r="F199" s="2" t="str">
        <f>IF(_xlfn.XLOOKUP(C199,customers!$A$1:$A$1001,customers!B198:B1198,,0)=0,"",_xlfn.XLOOKUP(C199,customers!$A$1:$A$1001,customers!B198:B1198,,0))</f>
        <v>Dov Sprosson</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L199*E199</f>
        <v>59.569999999999993</v>
      </c>
      <c r="N199" t="str">
        <f>IF(I199="Rob","Robusta",IF(I199="Exc","Excelsa",IF(I199="Ara","Arabica",IF(I199="Lib","Liberica",""))))</f>
        <v>Liberica</v>
      </c>
      <c r="O199" t="str">
        <f>IF(J199="M","Medium",IF(J199="L","Light",IF(J199="D","Dark","")))</f>
        <v>Dark</v>
      </c>
      <c r="P199" t="str">
        <f>VLOOKUP(Orders[[#This Row],[Customer ID]],customers!$A$2:$I$1001,9,FALSE)</f>
        <v>No</v>
      </c>
    </row>
    <row r="200" spans="1:16" x14ac:dyDescent="0.35">
      <c r="A200" s="2" t="s">
        <v>1596</v>
      </c>
      <c r="B200" s="3">
        <v>44339</v>
      </c>
      <c r="C200" s="2" t="s">
        <v>1597</v>
      </c>
      <c r="D200" t="s">
        <v>5684</v>
      </c>
      <c r="E200" s="2">
        <v>3</v>
      </c>
      <c r="F200" s="2" t="str">
        <f>IF(_xlfn.XLOOKUP(C200,customers!$A$1:$A$1001,customers!B199:B1199,,0)=0,"",_xlfn.XLOOKUP(C200,customers!$A$1:$A$1001,customers!B199:B1199,,0))</f>
        <v>Randal Longfield</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L200*E200</f>
        <v>89.35499999999999</v>
      </c>
      <c r="N200" t="str">
        <f>IF(I200="Rob","Robusta",IF(I200="Exc","Excelsa",IF(I200="Ara","Arabica",IF(I200="Lib","Liberica",""))))</f>
        <v>Liberica</v>
      </c>
      <c r="O200" t="str">
        <f>IF(J200="M","Medium",IF(J200="L","Light",IF(J200="D","Dark","")))</f>
        <v>Dark</v>
      </c>
      <c r="P200" t="str">
        <f>VLOOKUP(Orders[[#This Row],[Customer ID]],customers!$A$2:$I$1001,9,FALSE)</f>
        <v>No</v>
      </c>
    </row>
    <row r="201" spans="1:16" x14ac:dyDescent="0.35">
      <c r="A201" s="2" t="s">
        <v>1596</v>
      </c>
      <c r="B201" s="3">
        <v>44339</v>
      </c>
      <c r="C201" s="2" t="s">
        <v>1597</v>
      </c>
      <c r="D201" t="s">
        <v>5680</v>
      </c>
      <c r="E201" s="2">
        <v>4</v>
      </c>
      <c r="F201" s="2" t="str">
        <f>IF(_xlfn.XLOOKUP(C201,customers!$A$1:$A$1001,customers!B200:B1200,,0)=0,"",_xlfn.XLOOKUP(C201,customers!$A$1:$A$1001,customers!B200:B1200,,0))</f>
        <v>Gregorius Kislingbury</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L201*E201</f>
        <v>38.04</v>
      </c>
      <c r="N201" t="str">
        <f>IF(I201="Rob","Robusta",IF(I201="Exc","Excelsa",IF(I201="Ara","Arabica",IF(I201="Lib","Liberica",""))))</f>
        <v>Liberica</v>
      </c>
      <c r="O201" t="str">
        <f>IF(J201="M","Medium",IF(J201="L","Light",IF(J201="D","Dark","")))</f>
        <v>Light</v>
      </c>
      <c r="P201" t="str">
        <f>VLOOKUP(Orders[[#This Row],[Customer ID]],customers!$A$2:$I$1001,9,FALSE)</f>
        <v>No</v>
      </c>
    </row>
    <row r="202" spans="1:16" x14ac:dyDescent="0.35">
      <c r="A202" s="2" t="s">
        <v>1596</v>
      </c>
      <c r="B202" s="3">
        <v>44339</v>
      </c>
      <c r="C202" s="2" t="s">
        <v>1597</v>
      </c>
      <c r="D202" t="s">
        <v>5660</v>
      </c>
      <c r="E202" s="2">
        <v>3</v>
      </c>
      <c r="F202" s="2" t="str">
        <f>IF(_xlfn.XLOOKUP(C202,customers!$A$1:$A$1001,customers!B201:B1201,,0)=0,"",_xlfn.XLOOKUP(C202,customers!$A$1:$A$1001,customers!B201:B1201,,0))</f>
        <v>Xenos Gibbons</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L202*E202</f>
        <v>41.25</v>
      </c>
      <c r="N202" t="str">
        <f>IF(I202="Rob","Robusta",IF(I202="Exc","Excelsa",IF(I202="Ara","Arabica",IF(I202="Lib","Liberica",""))))</f>
        <v>Excelsa</v>
      </c>
      <c r="O202" t="str">
        <f>IF(J202="M","Medium",IF(J202="L","Light",IF(J202="D","Dark","")))</f>
        <v>Medium</v>
      </c>
      <c r="P202" t="str">
        <f>VLOOKUP(Orders[[#This Row],[Customer ID]],customers!$A$2:$I$1001,9,FALSE)</f>
        <v>No</v>
      </c>
    </row>
    <row r="203" spans="1:16" x14ac:dyDescent="0.35">
      <c r="A203" s="2" t="s">
        <v>1621</v>
      </c>
      <c r="B203" s="3">
        <v>44294</v>
      </c>
      <c r="C203" s="2" t="s">
        <v>1622</v>
      </c>
      <c r="D203" t="s">
        <v>5680</v>
      </c>
      <c r="E203" s="2">
        <v>6</v>
      </c>
      <c r="F203" s="2" t="str">
        <f>IF(_xlfn.XLOOKUP(C203,customers!$A$1:$A$1001,customers!B202:B1202,,0)=0,"",_xlfn.XLOOKUP(C203,customers!$A$1:$A$1001,customers!B202:B1202,,0))</f>
        <v>Gale Croysdale</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L203*E203</f>
        <v>57.06</v>
      </c>
      <c r="N203" t="str">
        <f>IF(I203="Rob","Robusta",IF(I203="Exc","Excelsa",IF(I203="Ara","Arabica",IF(I203="Lib","Liberica",""))))</f>
        <v>Liberica</v>
      </c>
      <c r="O203" t="str">
        <f>IF(J203="M","Medium",IF(J203="L","Light",IF(J203="D","Dark","")))</f>
        <v>Light</v>
      </c>
      <c r="P203" t="str">
        <f>VLOOKUP(Orders[[#This Row],[Customer ID]],customers!$A$2:$I$1001,9,FALSE)</f>
        <v>No</v>
      </c>
    </row>
    <row r="204" spans="1:16" x14ac:dyDescent="0.35">
      <c r="A204" s="2" t="s">
        <v>1626</v>
      </c>
      <c r="B204" s="3">
        <v>44486</v>
      </c>
      <c r="C204" s="2" t="s">
        <v>1627</v>
      </c>
      <c r="D204" t="s">
        <v>5684</v>
      </c>
      <c r="E204" s="2">
        <v>6</v>
      </c>
      <c r="F204" s="2" t="str">
        <f>IF(_xlfn.XLOOKUP(C204,customers!$A$1:$A$1001,customers!B203:B1203,,0)=0,"",_xlfn.XLOOKUP(C204,customers!$A$1:$A$1001,customers!B203:B1203,,0))</f>
        <v>Tania Craggs</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L204*E204</f>
        <v>178.70999999999998</v>
      </c>
      <c r="N204" t="str">
        <f>IF(I204="Rob","Robusta",IF(I204="Exc","Excelsa",IF(I204="Ara","Arabica",IF(I204="Lib","Liberica",""))))</f>
        <v>Liberica</v>
      </c>
      <c r="O204" t="str">
        <f>IF(J204="M","Medium",IF(J204="L","Light",IF(J204="D","Dark","")))</f>
        <v>Dark</v>
      </c>
      <c r="P204" t="str">
        <f>VLOOKUP(Orders[[#This Row],[Customer ID]],customers!$A$2:$I$1001,9,FALSE)</f>
        <v>Yes</v>
      </c>
    </row>
    <row r="205" spans="1:16" x14ac:dyDescent="0.35">
      <c r="A205" s="2" t="s">
        <v>1632</v>
      </c>
      <c r="B205" s="3">
        <v>44608</v>
      </c>
      <c r="C205" s="2" t="s">
        <v>1633</v>
      </c>
      <c r="D205" t="s">
        <v>5664</v>
      </c>
      <c r="E205" s="2">
        <v>1</v>
      </c>
      <c r="F205" s="2" t="str">
        <f>IF(_xlfn.XLOOKUP(C205,customers!$A$1:$A$1001,customers!B204:B1204,,0)=0,"",_xlfn.XLOOKUP(C205,customers!$A$1:$A$1001,customers!B204:B1204,,0))</f>
        <v>Auguste Rizon</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L205*E205</f>
        <v>4.7549999999999999</v>
      </c>
      <c r="N205" t="str">
        <f>IF(I205="Rob","Robusta",IF(I205="Exc","Excelsa",IF(I205="Ara","Arabica",IF(I205="Lib","Liberica",""))))</f>
        <v>Liberica</v>
      </c>
      <c r="O205" t="str">
        <f>IF(J205="M","Medium",IF(J205="L","Light",IF(J205="D","Dark","")))</f>
        <v>Light</v>
      </c>
      <c r="P205" t="str">
        <f>VLOOKUP(Orders[[#This Row],[Customer ID]],customers!$A$2:$I$1001,9,FALSE)</f>
        <v>No</v>
      </c>
    </row>
    <row r="206" spans="1:16" x14ac:dyDescent="0.35">
      <c r="A206" s="2" t="s">
        <v>1638</v>
      </c>
      <c r="B206" s="3">
        <v>44027</v>
      </c>
      <c r="C206" s="2" t="s">
        <v>1639</v>
      </c>
      <c r="D206" t="s">
        <v>5660</v>
      </c>
      <c r="E206" s="2">
        <v>6</v>
      </c>
      <c r="F206" s="2" t="str">
        <f>IF(_xlfn.XLOOKUP(C206,customers!$A$1:$A$1001,customers!B205:B1205,,0)=0,"",_xlfn.XLOOKUP(C206,customers!$A$1:$A$1001,customers!B205:B1205,,0))</f>
        <v>Felice Miell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L206*E206</f>
        <v>82.5</v>
      </c>
      <c r="N206" t="str">
        <f>IF(I206="Rob","Robusta",IF(I206="Exc","Excelsa",IF(I206="Ara","Arabica",IF(I206="Lib","Liberica",""))))</f>
        <v>Excelsa</v>
      </c>
      <c r="O206" t="str">
        <f>IF(J206="M","Medium",IF(J206="L","Light",IF(J206="D","Dark","")))</f>
        <v>Medium</v>
      </c>
      <c r="P206" t="str">
        <f>VLOOKUP(Orders[[#This Row],[Customer ID]],customers!$A$2:$I$1001,9,FALSE)</f>
        <v>No</v>
      </c>
    </row>
    <row r="207" spans="1:16" x14ac:dyDescent="0.35">
      <c r="A207" s="2" t="s">
        <v>1643</v>
      </c>
      <c r="B207" s="3">
        <v>43883</v>
      </c>
      <c r="C207" s="2" t="s">
        <v>1644</v>
      </c>
      <c r="D207" t="s">
        <v>5682</v>
      </c>
      <c r="E207" s="2">
        <v>3</v>
      </c>
      <c r="F207" s="2" t="str">
        <f>IF(_xlfn.XLOOKUP(C207,customers!$A$1:$A$1001,customers!B206:B1206,,0)=0,"",_xlfn.XLOOKUP(C207,customers!$A$1:$A$1001,customers!B206:B1206,,0))</f>
        <v>Giordano Lorenzin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L207*E207</f>
        <v>8.0549999999999997</v>
      </c>
      <c r="N207" t="str">
        <f>IF(I207="Rob","Robusta",IF(I207="Exc","Excelsa",IF(I207="Ara","Arabica",IF(I207="Lib","Liberica",""))))</f>
        <v>Robusta</v>
      </c>
      <c r="O207" t="str">
        <f>IF(J207="M","Medium",IF(J207="L","Light",IF(J207="D","Dark","")))</f>
        <v>Dark</v>
      </c>
      <c r="P207" t="str">
        <f>VLOOKUP(Orders[[#This Row],[Customer ID]],customers!$A$2:$I$1001,9,FALSE)</f>
        <v>Yes</v>
      </c>
    </row>
    <row r="208" spans="1:16" x14ac:dyDescent="0.35">
      <c r="A208" s="2" t="s">
        <v>1648</v>
      </c>
      <c r="B208" s="3">
        <v>44211</v>
      </c>
      <c r="C208" s="2" t="s">
        <v>1649</v>
      </c>
      <c r="D208" t="s">
        <v>5674</v>
      </c>
      <c r="E208" s="2">
        <v>2</v>
      </c>
      <c r="F208" s="2" t="str">
        <f>IF(_xlfn.XLOOKUP(C208,customers!$A$1:$A$1001,customers!B207:B1207,,0)=0,"",_xlfn.XLOOKUP(C208,customers!$A$1:$A$1001,customers!B207:B1207,,0))</f>
        <v>Freeland Missenden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L208*E208</f>
        <v>22.5</v>
      </c>
      <c r="N208" t="str">
        <f>IF(I208="Rob","Robusta",IF(I208="Exc","Excelsa",IF(I208="Ara","Arabica",IF(I208="Lib","Liberica",""))))</f>
        <v>Arabica</v>
      </c>
      <c r="O208" t="str">
        <f>IF(J208="M","Medium",IF(J208="L","Light",IF(J208="D","Dark","")))</f>
        <v>Medium</v>
      </c>
      <c r="P208" t="str">
        <f>VLOOKUP(Orders[[#This Row],[Customer ID]],customers!$A$2:$I$1001,9,FALSE)</f>
        <v>No</v>
      </c>
    </row>
    <row r="209" spans="1:16" x14ac:dyDescent="0.35">
      <c r="A209" s="2" t="s">
        <v>1653</v>
      </c>
      <c r="B209" s="3">
        <v>44207</v>
      </c>
      <c r="C209" s="2" t="s">
        <v>1654</v>
      </c>
      <c r="D209" t="s">
        <v>5676</v>
      </c>
      <c r="E209" s="2">
        <v>6</v>
      </c>
      <c r="F209" s="2" t="str">
        <f>IF(_xlfn.XLOOKUP(C209,customers!$A$1:$A$1001,customers!B208:B1208,,0)=0,"",_xlfn.XLOOKUP(C209,customers!$A$1:$A$1001,customers!B208:B1208,,0))</f>
        <v>Kiri Avramow</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L209*E209</f>
        <v>40.5</v>
      </c>
      <c r="N209" t="str">
        <f>IF(I209="Rob","Robusta",IF(I209="Exc","Excelsa",IF(I209="Ara","Arabica",IF(I209="Lib","Liberica",""))))</f>
        <v>Arabica</v>
      </c>
      <c r="O209" t="str">
        <f>IF(J209="M","Medium",IF(J209="L","Light",IF(J209="D","Dark","")))</f>
        <v>Medium</v>
      </c>
      <c r="P209" t="str">
        <f>VLOOKUP(Orders[[#This Row],[Customer ID]],customers!$A$2:$I$1001,9,FALSE)</f>
        <v>Yes</v>
      </c>
    </row>
    <row r="210" spans="1:16" x14ac:dyDescent="0.35">
      <c r="A210" s="2" t="s">
        <v>1659</v>
      </c>
      <c r="B210" s="3">
        <v>44659</v>
      </c>
      <c r="C210" s="2" t="s">
        <v>1660</v>
      </c>
      <c r="D210" t="s">
        <v>5663</v>
      </c>
      <c r="E210" s="2">
        <v>4</v>
      </c>
      <c r="F210" s="2" t="str">
        <f>IF(_xlfn.XLOOKUP(C210,customers!$A$1:$A$1001,customers!B209:B1209,,0)=0,"",_xlfn.XLOOKUP(C210,customers!$A$1:$A$1001,customers!B209:B1209,,0))</f>
        <v>Reggis Pracy</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L210*E210</f>
        <v>29.16</v>
      </c>
      <c r="N210" t="str">
        <f>IF(I210="Rob","Robusta",IF(I210="Exc","Excelsa",IF(I210="Ara","Arabica",IF(I210="Lib","Liberica",""))))</f>
        <v>Excelsa</v>
      </c>
      <c r="O210" t="str">
        <f>IF(J210="M","Medium",IF(J210="L","Light",IF(J210="D","Dark","")))</f>
        <v>Dark</v>
      </c>
      <c r="P210" t="str">
        <f>VLOOKUP(Orders[[#This Row],[Customer ID]],customers!$A$2:$I$1001,9,FALSE)</f>
        <v>Yes</v>
      </c>
    </row>
    <row r="211" spans="1:16" x14ac:dyDescent="0.35">
      <c r="A211" s="2" t="s">
        <v>1665</v>
      </c>
      <c r="B211" s="3">
        <v>44105</v>
      </c>
      <c r="C211" s="2" t="s">
        <v>1666</v>
      </c>
      <c r="D211" t="s">
        <v>5676</v>
      </c>
      <c r="E211" s="2">
        <v>1</v>
      </c>
      <c r="F211" s="2" t="str">
        <f>IF(_xlfn.XLOOKUP(C211,customers!$A$1:$A$1001,customers!B210:B1210,,0)=0,"",_xlfn.XLOOKUP(C211,customers!$A$1:$A$1001,customers!B210:B1210,,0))</f>
        <v>Broderick McGilvra</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L211*E211</f>
        <v>6.75</v>
      </c>
      <c r="N211" t="str">
        <f>IF(I211="Rob","Robusta",IF(I211="Exc","Excelsa",IF(I211="Ara","Arabica",IF(I211="Lib","Liberica",""))))</f>
        <v>Arabica</v>
      </c>
      <c r="O211" t="str">
        <f>IF(J211="M","Medium",IF(J211="L","Light",IF(J211="D","Dark","")))</f>
        <v>Medium</v>
      </c>
      <c r="P211" t="str">
        <f>VLOOKUP(Orders[[#This Row],[Customer ID]],customers!$A$2:$I$1001,9,FALSE)</f>
        <v>No</v>
      </c>
    </row>
    <row r="212" spans="1:16" x14ac:dyDescent="0.35">
      <c r="A212" s="2" t="s">
        <v>1671</v>
      </c>
      <c r="B212" s="3">
        <v>43766</v>
      </c>
      <c r="C212" s="2" t="s">
        <v>1672</v>
      </c>
      <c r="D212" t="s">
        <v>5662</v>
      </c>
      <c r="E212" s="2">
        <v>4</v>
      </c>
      <c r="F212" s="2" t="str">
        <f>IF(_xlfn.XLOOKUP(C212,customers!$A$1:$A$1001,customers!B211:B1211,,0)=0,"",_xlfn.XLOOKUP(C212,customers!$A$1:$A$1001,customers!B211:B1211,,0))</f>
        <v>Anthia McKeller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L212*E212</f>
        <v>51.8</v>
      </c>
      <c r="N212" t="str">
        <f>IF(I212="Rob","Robusta",IF(I212="Exc","Excelsa",IF(I212="Ara","Arabica",IF(I212="Lib","Liberica",""))))</f>
        <v>Liberica</v>
      </c>
      <c r="O212" t="str">
        <f>IF(J212="M","Medium",IF(J212="L","Light",IF(J212="D","Dark","")))</f>
        <v>Dark</v>
      </c>
      <c r="P212" t="str">
        <f>VLOOKUP(Orders[[#This Row],[Customer ID]],customers!$A$2:$I$1001,9,FALSE)</f>
        <v>Yes</v>
      </c>
    </row>
    <row r="213" spans="1:16" x14ac:dyDescent="0.35">
      <c r="A213" s="2" t="s">
        <v>1677</v>
      </c>
      <c r="B213" s="3">
        <v>44283</v>
      </c>
      <c r="C213" s="2" t="s">
        <v>1678</v>
      </c>
      <c r="D213" t="s">
        <v>5695</v>
      </c>
      <c r="E213" s="2">
        <v>6</v>
      </c>
      <c r="F213" s="2" t="str">
        <f>IF(_xlfn.XLOOKUP(C213,customers!$A$1:$A$1001,customers!B212:B1212,,0)=0,"",_xlfn.XLOOKUP(C213,customers!$A$1:$A$1001,customers!B212:B1212,,0))</f>
        <v>Nevins Glowacz</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L213*E213</f>
        <v>53.46</v>
      </c>
      <c r="N213" t="str">
        <f>IF(I213="Rob","Robusta",IF(I213="Exc","Excelsa",IF(I213="Ara","Arabica",IF(I213="Lib","Liberica",""))))</f>
        <v>Excelsa</v>
      </c>
      <c r="O213" t="str">
        <f>IF(J213="M","Medium",IF(J213="L","Light",IF(J213="D","Dark","")))</f>
        <v>Light</v>
      </c>
      <c r="P213" t="str">
        <f>VLOOKUP(Orders[[#This Row],[Customer ID]],customers!$A$2:$I$1001,9,FALSE)</f>
        <v>No</v>
      </c>
    </row>
    <row r="214" spans="1:16" x14ac:dyDescent="0.35">
      <c r="A214" s="2" t="s">
        <v>1682</v>
      </c>
      <c r="B214" s="3">
        <v>43921</v>
      </c>
      <c r="C214" s="2" t="s">
        <v>1683</v>
      </c>
      <c r="D214" t="s">
        <v>5672</v>
      </c>
      <c r="E214" s="2">
        <v>4</v>
      </c>
      <c r="F214" s="2" t="str">
        <f>IF(_xlfn.XLOOKUP(C214,customers!$A$1:$A$1001,customers!B213:B1213,,0)=0,"",_xlfn.XLOOKUP(C214,customers!$A$1:$A$1001,customers!B213:B1213,,0))</f>
        <v>Yulma Dombrell</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L214*E214</f>
        <v>14.58</v>
      </c>
      <c r="N214" t="str">
        <f>IF(I214="Rob","Robusta",IF(I214="Exc","Excelsa",IF(I214="Ara","Arabica",IF(I214="Lib","Liberica",""))))</f>
        <v>Excelsa</v>
      </c>
      <c r="O214" t="str">
        <f>IF(J214="M","Medium",IF(J214="L","Light",IF(J214="D","Dark","")))</f>
        <v>Dark</v>
      </c>
      <c r="P214" t="str">
        <f>VLOOKUP(Orders[[#This Row],[Customer ID]],customers!$A$2:$I$1001,9,FALSE)</f>
        <v>Yes</v>
      </c>
    </row>
    <row r="215" spans="1:16" x14ac:dyDescent="0.35">
      <c r="A215" s="2" t="s">
        <v>1688</v>
      </c>
      <c r="B215" s="3">
        <v>44646</v>
      </c>
      <c r="C215" s="2" t="s">
        <v>1689</v>
      </c>
      <c r="D215" t="s">
        <v>5668</v>
      </c>
      <c r="E215" s="2">
        <v>1</v>
      </c>
      <c r="F215" s="2" t="str">
        <f>IF(_xlfn.XLOOKUP(C215,customers!$A$1:$A$1001,customers!B214:B1214,,0)=0,"",_xlfn.XLOOKUP(C215,customers!$A$1:$A$1001,customers!B214:B1214,,0))</f>
        <v>Manuel Darrigoe</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L215*E215</f>
        <v>20.584999999999997</v>
      </c>
      <c r="N215" t="str">
        <f>IF(I215="Rob","Robusta",IF(I215="Exc","Excelsa",IF(I215="Ara","Arabica",IF(I215="Lib","Liberica",""))))</f>
        <v>Robusta</v>
      </c>
      <c r="O215" t="str">
        <f>IF(J215="M","Medium",IF(J215="L","Light",IF(J215="D","Dark","")))</f>
        <v>Dark</v>
      </c>
      <c r="P215" t="str">
        <f>VLOOKUP(Orders[[#This Row],[Customer ID]],customers!$A$2:$I$1001,9,FALSE)</f>
        <v>No</v>
      </c>
    </row>
    <row r="216" spans="1:16" x14ac:dyDescent="0.35">
      <c r="A216" s="2" t="s">
        <v>1694</v>
      </c>
      <c r="B216" s="3">
        <v>43775</v>
      </c>
      <c r="C216" s="2" t="s">
        <v>1695</v>
      </c>
      <c r="D216" t="s">
        <v>5689</v>
      </c>
      <c r="E216" s="2">
        <v>2</v>
      </c>
      <c r="F216" s="2" t="str">
        <f>IF(_xlfn.XLOOKUP(C216,customers!$A$1:$A$1001,customers!B215:B1215,,0)=0,"",_xlfn.XLOOKUP(C216,customers!$A$1:$A$1001,customers!B215:B1215,,0))</f>
        <v>Minetta Ackrill</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L216*E216</f>
        <v>31.7</v>
      </c>
      <c r="N216" t="str">
        <f>IF(I216="Rob","Robusta",IF(I216="Exc","Excelsa",IF(I216="Ara","Arabica",IF(I216="Lib","Liberica",""))))</f>
        <v>Liberica</v>
      </c>
      <c r="O216" t="str">
        <f>IF(J216="M","Medium",IF(J216="L","Light",IF(J216="D","Dark","")))</f>
        <v>Light</v>
      </c>
      <c r="P216" t="str">
        <f>VLOOKUP(Orders[[#This Row],[Customer ID]],customers!$A$2:$I$1001,9,FALSE)</f>
        <v>No</v>
      </c>
    </row>
    <row r="217" spans="1:16" x14ac:dyDescent="0.35">
      <c r="A217" s="2" t="s">
        <v>1701</v>
      </c>
      <c r="B217" s="3">
        <v>43829</v>
      </c>
      <c r="C217" s="2" t="s">
        <v>1702</v>
      </c>
      <c r="D217" t="s">
        <v>5669</v>
      </c>
      <c r="E217" s="2">
        <v>6</v>
      </c>
      <c r="F217" s="2" t="str">
        <f>IF(_xlfn.XLOOKUP(C217,customers!$A$1:$A$1001,customers!B216:B1216,,0)=0,"",_xlfn.XLOOKUP(C217,customers!$A$1:$A$1001,customers!B216:B1216,,0))</f>
        <v>Melosa Kippen</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L217*E217</f>
        <v>23.31</v>
      </c>
      <c r="N217" t="str">
        <f>IF(I217="Rob","Robusta",IF(I217="Exc","Excelsa",IF(I217="Ara","Arabica",IF(I217="Lib","Liberica",""))))</f>
        <v>Liberica</v>
      </c>
      <c r="O217" t="str">
        <f>IF(J217="M","Medium",IF(J217="L","Light",IF(J217="D","Dark","")))</f>
        <v>Dark</v>
      </c>
      <c r="P217" t="str">
        <f>VLOOKUP(Orders[[#This Row],[Customer ID]],customers!$A$2:$I$1001,9,FALSE)</f>
        <v>No</v>
      </c>
    </row>
    <row r="218" spans="1:16" x14ac:dyDescent="0.35">
      <c r="A218" s="2" t="s">
        <v>1707</v>
      </c>
      <c r="B218" s="3">
        <v>44470</v>
      </c>
      <c r="C218" s="2" t="s">
        <v>1708</v>
      </c>
      <c r="D218" t="s">
        <v>5681</v>
      </c>
      <c r="E218" s="2">
        <v>4</v>
      </c>
      <c r="F218" s="2" t="str">
        <f>IF(_xlfn.XLOOKUP(C218,customers!$A$1:$A$1001,customers!B217:B1217,,0)=0,"",_xlfn.XLOOKUP(C218,customers!$A$1:$A$1001,customers!B217:B1217,,0))</f>
        <v>Rod Gowdie</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L218*E218</f>
        <v>58.2</v>
      </c>
      <c r="N218" t="str">
        <f>IF(I218="Rob","Robusta",IF(I218="Exc","Excelsa",IF(I218="Ara","Arabica",IF(I218="Lib","Liberica",""))))</f>
        <v>Liberica</v>
      </c>
      <c r="O218" t="str">
        <f>IF(J218="M","Medium",IF(J218="L","Light",IF(J218="D","Dark","")))</f>
        <v>Medium</v>
      </c>
      <c r="P218" t="str">
        <f>VLOOKUP(Orders[[#This Row],[Customer ID]],customers!$A$2:$I$1001,9,FALSE)</f>
        <v>Yes</v>
      </c>
    </row>
    <row r="219" spans="1:16" x14ac:dyDescent="0.35">
      <c r="A219" s="2" t="s">
        <v>1713</v>
      </c>
      <c r="B219" s="3">
        <v>44174</v>
      </c>
      <c r="C219" s="2" t="s">
        <v>1714</v>
      </c>
      <c r="D219" t="s">
        <v>5695</v>
      </c>
      <c r="E219" s="2">
        <v>4</v>
      </c>
      <c r="F219" s="2" t="str">
        <f>IF(_xlfn.XLOOKUP(C219,customers!$A$1:$A$1001,customers!B218:B1218,,0)=0,"",_xlfn.XLOOKUP(C219,customers!$A$1:$A$1001,customers!B218:B1218,,0))</f>
        <v>Nevsa Fields</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L219*E219</f>
        <v>35.64</v>
      </c>
      <c r="N219" t="str">
        <f>IF(I219="Rob","Robusta",IF(I219="Exc","Excelsa",IF(I219="Ara","Arabica",IF(I219="Lib","Liberica",""))))</f>
        <v>Excelsa</v>
      </c>
      <c r="O219" t="str">
        <f>IF(J219="M","Medium",IF(J219="L","Light",IF(J219="D","Dark","")))</f>
        <v>Light</v>
      </c>
      <c r="P219" t="str">
        <f>VLOOKUP(Orders[[#This Row],[Customer ID]],customers!$A$2:$I$1001,9,FALSE)</f>
        <v>No</v>
      </c>
    </row>
    <row r="220" spans="1:16" x14ac:dyDescent="0.35">
      <c r="A220" s="2" t="s">
        <v>1719</v>
      </c>
      <c r="B220" s="3">
        <v>44317</v>
      </c>
      <c r="C220" s="2" t="s">
        <v>1720</v>
      </c>
      <c r="D220" t="s">
        <v>5674</v>
      </c>
      <c r="E220" s="2">
        <v>5</v>
      </c>
      <c r="F220" s="2" t="str">
        <f>IF(_xlfn.XLOOKUP(C220,customers!$A$1:$A$1001,customers!B219:B1219,,0)=0,"",_xlfn.XLOOKUP(C220,customers!$A$1:$A$1001,customers!B219:B1219,,0))</f>
        <v>Orly Ryland</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L220*E220</f>
        <v>56.25</v>
      </c>
      <c r="N220" t="str">
        <f>IF(I220="Rob","Robusta",IF(I220="Exc","Excelsa",IF(I220="Ara","Arabica",IF(I220="Lib","Liberica",""))))</f>
        <v>Arabica</v>
      </c>
      <c r="O220" t="str">
        <f>IF(J220="M","Medium",IF(J220="L","Light",IF(J220="D","Dark","")))</f>
        <v>Medium</v>
      </c>
      <c r="P220" t="str">
        <f>VLOOKUP(Orders[[#This Row],[Customer ID]],customers!$A$2:$I$1001,9,FALSE)</f>
        <v>Yes</v>
      </c>
    </row>
    <row r="221" spans="1:16" x14ac:dyDescent="0.35">
      <c r="A221" s="2" t="s">
        <v>1725</v>
      </c>
      <c r="B221" s="3">
        <v>44777</v>
      </c>
      <c r="C221" s="2" t="s">
        <v>1726</v>
      </c>
      <c r="D221" t="s">
        <v>5697</v>
      </c>
      <c r="E221" s="2">
        <v>3</v>
      </c>
      <c r="F221" s="2" t="str">
        <f>IF(_xlfn.XLOOKUP(C221,customers!$A$1:$A$1001,customers!B220:B1220,,0)=0,"",_xlfn.XLOOKUP(C221,customers!$A$1:$A$1001,customers!B220:B1220,,0))</f>
        <v>Brandy Lottrington</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L221*E221</f>
        <v>10.754999999999999</v>
      </c>
      <c r="N221" t="str">
        <f>IF(I221="Rob","Robusta",IF(I221="Exc","Excelsa",IF(I221="Ara","Arabica",IF(I221="Lib","Liberica",""))))</f>
        <v>Robusta</v>
      </c>
      <c r="O221" t="str">
        <f>IF(J221="M","Medium",IF(J221="L","Light",IF(J221="D","Dark","")))</f>
        <v>Light</v>
      </c>
      <c r="P221" t="str">
        <f>VLOOKUP(Orders[[#This Row],[Customer ID]],customers!$A$2:$I$1001,9,FALSE)</f>
        <v>No</v>
      </c>
    </row>
    <row r="222" spans="1:16" x14ac:dyDescent="0.35">
      <c r="A222" s="2" t="s">
        <v>1725</v>
      </c>
      <c r="B222" s="3">
        <v>44777</v>
      </c>
      <c r="C222" s="2" t="s">
        <v>1726</v>
      </c>
      <c r="D222" t="s">
        <v>5693</v>
      </c>
      <c r="E222" s="2">
        <v>5</v>
      </c>
      <c r="F222" s="2" t="str">
        <f>IF(_xlfn.XLOOKUP(C222,customers!$A$1:$A$1001,customers!B221:B1221,,0)=0,"",_xlfn.XLOOKUP(C222,customers!$A$1:$A$1001,customers!B221:B1221,,0))</f>
        <v>Chickie Ragless</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L222*E222</f>
        <v>14.924999999999999</v>
      </c>
      <c r="N222" t="str">
        <f>IF(I222="Rob","Robusta",IF(I222="Exc","Excelsa",IF(I222="Ara","Arabica",IF(I222="Lib","Liberica",""))))</f>
        <v>Robusta</v>
      </c>
      <c r="O222" t="str">
        <f>IF(J222="M","Medium",IF(J222="L","Light",IF(J222="D","Dark","")))</f>
        <v>Medium</v>
      </c>
      <c r="P222" t="str">
        <f>VLOOKUP(Orders[[#This Row],[Customer ID]],customers!$A$2:$I$1001,9,FALSE)</f>
        <v>No</v>
      </c>
    </row>
    <row r="223" spans="1:16" x14ac:dyDescent="0.35">
      <c r="A223" s="2" t="s">
        <v>1736</v>
      </c>
      <c r="B223" s="3">
        <v>44513</v>
      </c>
      <c r="C223" s="2" t="s">
        <v>1737</v>
      </c>
      <c r="D223" t="s">
        <v>5659</v>
      </c>
      <c r="E223" s="2">
        <v>6</v>
      </c>
      <c r="F223" s="2" t="str">
        <f>IF(_xlfn.XLOOKUP(C223,customers!$A$1:$A$1001,customers!B222:B1222,,0)=0,"",_xlfn.XLOOKUP(C223,customers!$A$1:$A$1001,customers!B222:B1222,,0))</f>
        <v>Koralle Heads</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L223*E223</f>
        <v>77.699999999999989</v>
      </c>
      <c r="N223" t="str">
        <f>IF(I223="Rob","Robusta",IF(I223="Exc","Excelsa",IF(I223="Ara","Arabica",IF(I223="Lib","Liberica",""))))</f>
        <v>Arabica</v>
      </c>
      <c r="O223" t="str">
        <f>IF(J223="M","Medium",IF(J223="L","Light",IF(J223="D","Dark","")))</f>
        <v>Light</v>
      </c>
      <c r="P223" t="str">
        <f>VLOOKUP(Orders[[#This Row],[Customer ID]],customers!$A$2:$I$1001,9,FALSE)</f>
        <v>Yes</v>
      </c>
    </row>
    <row r="224" spans="1:16" x14ac:dyDescent="0.35">
      <c r="A224" s="2" t="s">
        <v>1742</v>
      </c>
      <c r="B224" s="3">
        <v>44090</v>
      </c>
      <c r="C224" s="2" t="s">
        <v>1743</v>
      </c>
      <c r="D224" t="s">
        <v>5688</v>
      </c>
      <c r="E224" s="2">
        <v>3</v>
      </c>
      <c r="F224" s="2" t="str">
        <f>IF(_xlfn.XLOOKUP(C224,customers!$A$1:$A$1001,customers!B223:B1223,,0)=0,"",_xlfn.XLOOKUP(C224,customers!$A$1:$A$1001,customers!B223:B1223,,0))</f>
        <v>Rasia Jacquemard</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L224*E224</f>
        <v>23.31</v>
      </c>
      <c r="N224" t="str">
        <f>IF(I224="Rob","Robusta",IF(I224="Exc","Excelsa",IF(I224="Ara","Arabica",IF(I224="Lib","Liberica",""))))</f>
        <v>Liberica</v>
      </c>
      <c r="O224" t="str">
        <f>IF(J224="M","Medium",IF(J224="L","Light",IF(J224="D","Dark","")))</f>
        <v>Dark</v>
      </c>
      <c r="P224" t="str">
        <f>VLOOKUP(Orders[[#This Row],[Customer ID]],customers!$A$2:$I$1001,9,FALSE)</f>
        <v>No</v>
      </c>
    </row>
    <row r="225" spans="1:16" x14ac:dyDescent="0.35">
      <c r="A225" s="2" t="s">
        <v>1748</v>
      </c>
      <c r="B225" s="3">
        <v>44109</v>
      </c>
      <c r="C225" s="2" t="s">
        <v>1749</v>
      </c>
      <c r="D225" t="s">
        <v>5690</v>
      </c>
      <c r="E225" s="2">
        <v>4</v>
      </c>
      <c r="F225" s="2" t="str">
        <f>IF(_xlfn.XLOOKUP(C225,customers!$A$1:$A$1001,customers!B224:B1224,,0)=0,"",_xlfn.XLOOKUP(C225,customers!$A$1:$A$1001,customers!B224:B1224,,0))</f>
        <v>Wain Cholomin</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L225*E225</f>
        <v>59.4</v>
      </c>
      <c r="N225" t="str">
        <f>IF(I225="Rob","Robusta",IF(I225="Exc","Excelsa",IF(I225="Ara","Arabica",IF(I225="Lib","Liberica",""))))</f>
        <v>Excelsa</v>
      </c>
      <c r="O225" t="str">
        <f>IF(J225="M","Medium",IF(J225="L","Light",IF(J225="D","Dark","")))</f>
        <v>Light</v>
      </c>
      <c r="P225" t="str">
        <f>VLOOKUP(Orders[[#This Row],[Customer ID]],customers!$A$2:$I$1001,9,FALSE)</f>
        <v>Yes</v>
      </c>
    </row>
    <row r="226" spans="1:16" x14ac:dyDescent="0.35">
      <c r="A226" s="2" t="s">
        <v>1753</v>
      </c>
      <c r="B226" s="3">
        <v>43836</v>
      </c>
      <c r="C226" s="2" t="s">
        <v>1754</v>
      </c>
      <c r="D226" t="s">
        <v>5684</v>
      </c>
      <c r="E226" s="2">
        <v>4</v>
      </c>
      <c r="F226" s="2" t="str">
        <f>IF(_xlfn.XLOOKUP(C226,customers!$A$1:$A$1001,customers!B225:B1225,,0)=0,"",_xlfn.XLOOKUP(C226,customers!$A$1:$A$1001,customers!B225:B1225,,0))</f>
        <v>Pru Durban</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L226*E226</f>
        <v>119.13999999999999</v>
      </c>
      <c r="N226" t="str">
        <f>IF(I226="Rob","Robusta",IF(I226="Exc","Excelsa",IF(I226="Ara","Arabica",IF(I226="Lib","Liberica",""))))</f>
        <v>Liberica</v>
      </c>
      <c r="O226" t="str">
        <f>IF(J226="M","Medium",IF(J226="L","Light",IF(J226="D","Dark","")))</f>
        <v>Dark</v>
      </c>
      <c r="P226" t="str">
        <f>VLOOKUP(Orders[[#This Row],[Customer ID]],customers!$A$2:$I$1001,9,FALSE)</f>
        <v>Yes</v>
      </c>
    </row>
    <row r="227" spans="1:16" x14ac:dyDescent="0.35">
      <c r="A227" s="2" t="s">
        <v>1759</v>
      </c>
      <c r="B227" s="3">
        <v>44337</v>
      </c>
      <c r="C227" s="2" t="s">
        <v>1760</v>
      </c>
      <c r="D227" t="s">
        <v>5697</v>
      </c>
      <c r="E227" s="2">
        <v>4</v>
      </c>
      <c r="F227" s="2" t="str">
        <f>IF(_xlfn.XLOOKUP(C227,customers!$A$1:$A$1001,customers!B226:B1226,,0)=0,"",_xlfn.XLOOKUP(C227,customers!$A$1:$A$1001,customers!B226:B1226,,0))</f>
        <v>Sim Pamphilon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L227*E227</f>
        <v>14.339999999999998</v>
      </c>
      <c r="N227" t="str">
        <f>IF(I227="Rob","Robusta",IF(I227="Exc","Excelsa",IF(I227="Ara","Arabica",IF(I227="Lib","Liberica",""))))</f>
        <v>Robusta</v>
      </c>
      <c r="O227" t="str">
        <f>IF(J227="M","Medium",IF(J227="L","Light",IF(J227="D","Dark","")))</f>
        <v>Light</v>
      </c>
      <c r="P227" t="str">
        <f>VLOOKUP(Orders[[#This Row],[Customer ID]],customers!$A$2:$I$1001,9,FALSE)</f>
        <v>No</v>
      </c>
    </row>
    <row r="228" spans="1:16" x14ac:dyDescent="0.35">
      <c r="A228" s="2" t="s">
        <v>1765</v>
      </c>
      <c r="B228" s="3">
        <v>43887</v>
      </c>
      <c r="C228" s="2" t="s">
        <v>1766</v>
      </c>
      <c r="D228" t="s">
        <v>5694</v>
      </c>
      <c r="E228" s="2">
        <v>5</v>
      </c>
      <c r="F228" s="2" t="str">
        <f>IF(_xlfn.XLOOKUP(C228,customers!$A$1:$A$1001,customers!B227:B1227,,0)=0,"",_xlfn.XLOOKUP(C228,customers!$A$1:$A$1001,customers!B227:B1227,,0))</f>
        <v>Morgen Seson</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L228*E228</f>
        <v>129.37499999999997</v>
      </c>
      <c r="N228" t="str">
        <f>IF(I228="Rob","Robusta",IF(I228="Exc","Excelsa",IF(I228="Ara","Arabica",IF(I228="Lib","Liberica",""))))</f>
        <v>Arabica</v>
      </c>
      <c r="O228" t="str">
        <f>IF(J228="M","Medium",IF(J228="L","Light",IF(J228="D","Dark","")))</f>
        <v>Medium</v>
      </c>
      <c r="P228" t="str">
        <f>VLOOKUP(Orders[[#This Row],[Customer ID]],customers!$A$2:$I$1001,9,FALSE)</f>
        <v>No</v>
      </c>
    </row>
    <row r="229" spans="1:16" x14ac:dyDescent="0.35">
      <c r="A229" s="2" t="s">
        <v>1771</v>
      </c>
      <c r="B229" s="3">
        <v>43880</v>
      </c>
      <c r="C229" s="2" t="s">
        <v>1772</v>
      </c>
      <c r="D229" t="s">
        <v>5682</v>
      </c>
      <c r="E229" s="2">
        <v>6</v>
      </c>
      <c r="F229" s="2" t="str">
        <f>IF(_xlfn.XLOOKUP(C229,customers!$A$1:$A$1001,customers!B228:B1228,,0)=0,"",_xlfn.XLOOKUP(C229,customers!$A$1:$A$1001,customers!B228:B1228,,0))</f>
        <v>Reube Cawley</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L229*E229</f>
        <v>16.11</v>
      </c>
      <c r="N229" t="str">
        <f>IF(I229="Rob","Robusta",IF(I229="Exc","Excelsa",IF(I229="Ara","Arabica",IF(I229="Lib","Liberica",""))))</f>
        <v>Robusta</v>
      </c>
      <c r="O229" t="str">
        <f>IF(J229="M","Medium",IF(J229="L","Light",IF(J229="D","Dark","")))</f>
        <v>Dark</v>
      </c>
      <c r="P229" t="str">
        <f>VLOOKUP(Orders[[#This Row],[Customer ID]],customers!$A$2:$I$1001,9,FALSE)</f>
        <v>Yes</v>
      </c>
    </row>
    <row r="230" spans="1:16" x14ac:dyDescent="0.35">
      <c r="A230" s="2" t="s">
        <v>1777</v>
      </c>
      <c r="B230" s="3">
        <v>44376</v>
      </c>
      <c r="C230" s="2" t="s">
        <v>1778</v>
      </c>
      <c r="D230" t="s">
        <v>5697</v>
      </c>
      <c r="E230" s="2">
        <v>5</v>
      </c>
      <c r="F230" s="2" t="str">
        <f>IF(_xlfn.XLOOKUP(C230,customers!$A$1:$A$1001,customers!B229:B1229,,0)=0,"",_xlfn.XLOOKUP(C230,customers!$A$1:$A$1001,customers!B229:B1229,,0))</f>
        <v>Agnes Adamides</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L230*E230</f>
        <v>17.924999999999997</v>
      </c>
      <c r="N230" t="str">
        <f>IF(I230="Rob","Robusta",IF(I230="Exc","Excelsa",IF(I230="Ara","Arabica",IF(I230="Lib","Liberica",""))))</f>
        <v>Robusta</v>
      </c>
      <c r="O230" t="str">
        <f>IF(J230="M","Medium",IF(J230="L","Light",IF(J230="D","Dark","")))</f>
        <v>Light</v>
      </c>
      <c r="P230" t="str">
        <f>VLOOKUP(Orders[[#This Row],[Customer ID]],customers!$A$2:$I$1001,9,FALSE)</f>
        <v>No</v>
      </c>
    </row>
    <row r="231" spans="1:16" x14ac:dyDescent="0.35">
      <c r="A231" s="2" t="s">
        <v>1783</v>
      </c>
      <c r="B231" s="3">
        <v>44282</v>
      </c>
      <c r="C231" s="2" t="s">
        <v>1784</v>
      </c>
      <c r="D231" t="s">
        <v>5678</v>
      </c>
      <c r="E231" s="2">
        <v>2</v>
      </c>
      <c r="F231" s="2" t="str">
        <f>IF(_xlfn.XLOOKUP(C231,customers!$A$1:$A$1001,customers!B230:B1230,,0)=0,"",_xlfn.XLOOKUP(C231,customers!$A$1:$A$1001,customers!B230:B1230,,0))</f>
        <v>Rodolfo Willoway</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L231*E231</f>
        <v>8.73</v>
      </c>
      <c r="N231" t="str">
        <f>IF(I231="Rob","Robusta",IF(I231="Exc","Excelsa",IF(I231="Ara","Arabica",IF(I231="Lib","Liberica",""))))</f>
        <v>Liberica</v>
      </c>
      <c r="O231" t="str">
        <f>IF(J231="M","Medium",IF(J231="L","Light",IF(J231="D","Dark","")))</f>
        <v>Medium</v>
      </c>
      <c r="P231" t="str">
        <f>VLOOKUP(Orders[[#This Row],[Customer ID]],customers!$A$2:$I$1001,9,FALSE)</f>
        <v>No</v>
      </c>
    </row>
    <row r="232" spans="1:16" x14ac:dyDescent="0.35">
      <c r="A232" s="2" t="s">
        <v>1789</v>
      </c>
      <c r="B232" s="3">
        <v>44496</v>
      </c>
      <c r="C232" s="2" t="s">
        <v>1790</v>
      </c>
      <c r="D232" t="s">
        <v>5694</v>
      </c>
      <c r="E232" s="2">
        <v>2</v>
      </c>
      <c r="F232" s="2" t="str">
        <f>IF(_xlfn.XLOOKUP(C232,customers!$A$1:$A$1001,customers!B231:B1231,,0)=0,"",_xlfn.XLOOKUP(C232,customers!$A$1:$A$1001,customers!B231:B1231,,0))</f>
        <v>Araldo Bilbrook</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L232*E232</f>
        <v>51.749999999999993</v>
      </c>
      <c r="N232" t="str">
        <f>IF(I232="Rob","Robusta",IF(I232="Exc","Excelsa",IF(I232="Ara","Arabica",IF(I232="Lib","Liberica",""))))</f>
        <v>Arabica</v>
      </c>
      <c r="O232" t="str">
        <f>IF(J232="M","Medium",IF(J232="L","Light",IF(J232="D","Dark","")))</f>
        <v>Medium</v>
      </c>
      <c r="P232" t="str">
        <f>VLOOKUP(Orders[[#This Row],[Customer ID]],customers!$A$2:$I$1001,9,FALSE)</f>
        <v>No</v>
      </c>
    </row>
    <row r="233" spans="1:16" x14ac:dyDescent="0.35">
      <c r="A233" s="2" t="s">
        <v>1795</v>
      </c>
      <c r="B233" s="3">
        <v>43628</v>
      </c>
      <c r="C233" s="2" t="s">
        <v>1796</v>
      </c>
      <c r="D233" t="s">
        <v>5678</v>
      </c>
      <c r="E233" s="2">
        <v>2</v>
      </c>
      <c r="F233" s="2" t="str">
        <f>IF(_xlfn.XLOOKUP(C233,customers!$A$1:$A$1001,customers!B232:B1232,,0)=0,"",_xlfn.XLOOKUP(C233,customers!$A$1:$A$1001,customers!B232:B1232,,0))</f>
        <v>Borg Daile</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L233*E233</f>
        <v>8.73</v>
      </c>
      <c r="N233" t="str">
        <f>IF(I233="Rob","Robusta",IF(I233="Exc","Excelsa",IF(I233="Ara","Arabica",IF(I233="Lib","Liberica",""))))</f>
        <v>Liberica</v>
      </c>
      <c r="O233" t="str">
        <f>IF(J233="M","Medium",IF(J233="L","Light",IF(J233="D","Dark","")))</f>
        <v>Medium</v>
      </c>
      <c r="P233" t="str">
        <f>VLOOKUP(Orders[[#This Row],[Customer ID]],customers!$A$2:$I$1001,9,FALSE)</f>
        <v>Yes</v>
      </c>
    </row>
    <row r="234" spans="1:16" x14ac:dyDescent="0.35">
      <c r="A234" s="2" t="s">
        <v>1800</v>
      </c>
      <c r="B234" s="3">
        <v>44010</v>
      </c>
      <c r="C234" s="2" t="s">
        <v>1801</v>
      </c>
      <c r="D234" t="s">
        <v>5664</v>
      </c>
      <c r="E234" s="2">
        <v>5</v>
      </c>
      <c r="F234" s="2" t="str">
        <f>IF(_xlfn.XLOOKUP(C234,customers!$A$1:$A$1001,customers!B233:B1233,,0)=0,"",_xlfn.XLOOKUP(C234,customers!$A$1:$A$1001,customers!B233:B1233,,0))</f>
        <v>Annetta Brentnall</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L234*E234</f>
        <v>23.774999999999999</v>
      </c>
      <c r="N234" t="str">
        <f>IF(I234="Rob","Robusta",IF(I234="Exc","Excelsa",IF(I234="Ara","Arabica",IF(I234="Lib","Liberica",""))))</f>
        <v>Liberica</v>
      </c>
      <c r="O234" t="str">
        <f>IF(J234="M","Medium",IF(J234="L","Light",IF(J234="D","Dark","")))</f>
        <v>Light</v>
      </c>
      <c r="P234" t="str">
        <f>VLOOKUP(Orders[[#This Row],[Customer ID]],customers!$A$2:$I$1001,9,FALSE)</f>
        <v>No</v>
      </c>
    </row>
    <row r="235" spans="1:16" x14ac:dyDescent="0.35">
      <c r="A235" s="2" t="s">
        <v>1806</v>
      </c>
      <c r="B235" s="3">
        <v>44278</v>
      </c>
      <c r="C235" s="2" t="s">
        <v>1807</v>
      </c>
      <c r="D235" t="s">
        <v>5675</v>
      </c>
      <c r="E235" s="2">
        <v>5</v>
      </c>
      <c r="F235" s="2" t="str">
        <f>IF(_xlfn.XLOOKUP(C235,customers!$A$1:$A$1001,customers!B234:B1234,,0)=0,"",_xlfn.XLOOKUP(C235,customers!$A$1:$A$1001,customers!B234:B1234,,0))</f>
        <v>Dagny Kornel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L235*E235</f>
        <v>20.625</v>
      </c>
      <c r="N235" t="str">
        <f>IF(I235="Rob","Robusta",IF(I235="Exc","Excelsa",IF(I235="Ara","Arabica",IF(I235="Lib","Liberica",""))))</f>
        <v>Excelsa</v>
      </c>
      <c r="O235" t="str">
        <f>IF(J235="M","Medium",IF(J235="L","Light",IF(J235="D","Dark","")))</f>
        <v>Medium</v>
      </c>
      <c r="P235" t="str">
        <f>VLOOKUP(Orders[[#This Row],[Customer ID]],customers!$A$2:$I$1001,9,FALSE)</f>
        <v>No</v>
      </c>
    </row>
    <row r="236" spans="1:16" x14ac:dyDescent="0.35">
      <c r="A236" s="2" t="s">
        <v>1812</v>
      </c>
      <c r="B236" s="3">
        <v>44602</v>
      </c>
      <c r="C236" s="2" t="s">
        <v>1813</v>
      </c>
      <c r="D236" t="s">
        <v>5683</v>
      </c>
      <c r="E236" s="2">
        <v>1</v>
      </c>
      <c r="F236" s="2" t="str">
        <f>IF(_xlfn.XLOOKUP(C236,customers!$A$1:$A$1001,customers!B235:B1235,,0)=0,"",_xlfn.XLOOKUP(C236,customers!$A$1:$A$1001,customers!B235:B1235,,0))</f>
        <v>Julius Mccaull</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L236*E236</f>
        <v>36.454999999999998</v>
      </c>
      <c r="N236" t="str">
        <f>IF(I236="Rob","Robusta",IF(I236="Exc","Excelsa",IF(I236="Ara","Arabica",IF(I236="Lib","Liberica",""))))</f>
        <v>Liberica</v>
      </c>
      <c r="O236" t="str">
        <f>IF(J236="M","Medium",IF(J236="L","Light",IF(J236="D","Dark","")))</f>
        <v>Light</v>
      </c>
      <c r="P236" t="str">
        <f>VLOOKUP(Orders[[#This Row],[Customer ID]],customers!$A$2:$I$1001,9,FALSE)</f>
        <v>No</v>
      </c>
    </row>
    <row r="237" spans="1:16" x14ac:dyDescent="0.35">
      <c r="A237" s="2" t="s">
        <v>1818</v>
      </c>
      <c r="B237" s="3">
        <v>43571</v>
      </c>
      <c r="C237" s="2" t="s">
        <v>1819</v>
      </c>
      <c r="D237" t="s">
        <v>5683</v>
      </c>
      <c r="E237" s="2">
        <v>5</v>
      </c>
      <c r="F237" s="2" t="str">
        <f>IF(_xlfn.XLOOKUP(C237,customers!$A$1:$A$1001,customers!B236:B1236,,0)=0,"",_xlfn.XLOOKUP(C237,customers!$A$1:$A$1001,customers!B236:B1236,,0))</f>
        <v>Alberto Hutchinson</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L237*E237</f>
        <v>182.27499999999998</v>
      </c>
      <c r="N237" t="str">
        <f>IF(I237="Rob","Robusta",IF(I237="Exc","Excelsa",IF(I237="Ara","Arabica",IF(I237="Lib","Liberica",""))))</f>
        <v>Liberica</v>
      </c>
      <c r="O237" t="str">
        <f>IF(J237="M","Medium",IF(J237="L","Light",IF(J237="D","Dark","")))</f>
        <v>Light</v>
      </c>
      <c r="P237" t="str">
        <f>VLOOKUP(Orders[[#This Row],[Customer ID]],customers!$A$2:$I$1001,9,FALSE)</f>
        <v>No</v>
      </c>
    </row>
    <row r="238" spans="1:16" x14ac:dyDescent="0.35">
      <c r="A238" s="2" t="s">
        <v>1822</v>
      </c>
      <c r="B238" s="3">
        <v>43873</v>
      </c>
      <c r="C238" s="2" t="s">
        <v>1823</v>
      </c>
      <c r="D238" t="s">
        <v>5684</v>
      </c>
      <c r="E238" s="2">
        <v>3</v>
      </c>
      <c r="F238" s="2" t="str">
        <f>IF(_xlfn.XLOOKUP(C238,customers!$A$1:$A$1001,customers!B237:B1237,,0)=0,"",_xlfn.XLOOKUP(C238,customers!$A$1:$A$1001,customers!B237:B1237,,0))</f>
        <v>Roxine Drivers</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L238*E238</f>
        <v>89.35499999999999</v>
      </c>
      <c r="N238" t="str">
        <f>IF(I238="Rob","Robusta",IF(I238="Exc","Excelsa",IF(I238="Ara","Arabica",IF(I238="Lib","Liberica",""))))</f>
        <v>Liberica</v>
      </c>
      <c r="O238" t="str">
        <f>IF(J238="M","Medium",IF(J238="L","Light",IF(J238="D","Dark","")))</f>
        <v>Dark</v>
      </c>
      <c r="P238" t="str">
        <f>VLOOKUP(Orders[[#This Row],[Customer ID]],customers!$A$2:$I$1001,9,FALSE)</f>
        <v>No</v>
      </c>
    </row>
    <row r="239" spans="1:16" x14ac:dyDescent="0.35">
      <c r="A239" s="2" t="s">
        <v>1828</v>
      </c>
      <c r="B239" s="3">
        <v>44563</v>
      </c>
      <c r="C239" s="2" t="s">
        <v>1829</v>
      </c>
      <c r="D239" t="s">
        <v>5697</v>
      </c>
      <c r="E239" s="2">
        <v>1</v>
      </c>
      <c r="F239" s="2" t="str">
        <f>IF(_xlfn.XLOOKUP(C239,customers!$A$1:$A$1001,customers!B238:B1238,,0)=0,"",_xlfn.XLOOKUP(C239,customers!$A$1:$A$1001,customers!B238:B1238,,0))</f>
        <v>Granger Smallcombe</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L239*E239</f>
        <v>3.5849999999999995</v>
      </c>
      <c r="N239" t="str">
        <f>IF(I239="Rob","Robusta",IF(I239="Exc","Excelsa",IF(I239="Ara","Arabica",IF(I239="Lib","Liberica",""))))</f>
        <v>Robusta</v>
      </c>
      <c r="O239" t="str">
        <f>IF(J239="M","Medium",IF(J239="L","Light",IF(J239="D","Dark","")))</f>
        <v>Light</v>
      </c>
      <c r="P239" t="str">
        <f>VLOOKUP(Orders[[#This Row],[Customer ID]],customers!$A$2:$I$1001,9,FALSE)</f>
        <v>Yes</v>
      </c>
    </row>
    <row r="240" spans="1:16" x14ac:dyDescent="0.35">
      <c r="A240" s="2" t="s">
        <v>1833</v>
      </c>
      <c r="B240" s="3">
        <v>44172</v>
      </c>
      <c r="C240" s="2" t="s">
        <v>1834</v>
      </c>
      <c r="D240" t="s">
        <v>5670</v>
      </c>
      <c r="E240" s="2">
        <v>2</v>
      </c>
      <c r="F240" s="2" t="str">
        <f>IF(_xlfn.XLOOKUP(C240,customers!$A$1:$A$1001,customers!B239:B1239,,0)=0,"",_xlfn.XLOOKUP(C240,customers!$A$1:$A$1001,customers!B239:B1239,,0))</f>
        <v>Gardy Dimitriou</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L240*E240</f>
        <v>45.769999999999996</v>
      </c>
      <c r="N240" t="str">
        <f>IF(I240="Rob","Robusta",IF(I240="Exc","Excelsa",IF(I240="Ara","Arabica",IF(I240="Lib","Liberica",""))))</f>
        <v>Robusta</v>
      </c>
      <c r="O240" t="str">
        <f>IF(J240="M","Medium",IF(J240="L","Light",IF(J240="D","Dark","")))</f>
        <v>Medium</v>
      </c>
      <c r="P240" t="str">
        <f>VLOOKUP(Orders[[#This Row],[Customer ID]],customers!$A$2:$I$1001,9,FALSE)</f>
        <v>Yes</v>
      </c>
    </row>
    <row r="241" spans="1:16" x14ac:dyDescent="0.35">
      <c r="A241" s="2" t="s">
        <v>1839</v>
      </c>
      <c r="B241" s="3">
        <v>43881</v>
      </c>
      <c r="C241" s="2" t="s">
        <v>1840</v>
      </c>
      <c r="D241" t="s">
        <v>5690</v>
      </c>
      <c r="E241" s="2">
        <v>4</v>
      </c>
      <c r="F241" s="2" t="str">
        <f>IF(_xlfn.XLOOKUP(C241,customers!$A$1:$A$1001,customers!B240:B1240,,0)=0,"",_xlfn.XLOOKUP(C241,customers!$A$1:$A$1001,customers!B240:B1240,,0))</f>
        <v>Ailey Brash</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L241*E241</f>
        <v>59.4</v>
      </c>
      <c r="N241" t="str">
        <f>IF(I241="Rob","Robusta",IF(I241="Exc","Excelsa",IF(I241="Ara","Arabica",IF(I241="Lib","Liberica",""))))</f>
        <v>Excelsa</v>
      </c>
      <c r="O241" t="str">
        <f>IF(J241="M","Medium",IF(J241="L","Light",IF(J241="D","Dark","")))</f>
        <v>Light</v>
      </c>
      <c r="P241" t="str">
        <f>VLOOKUP(Orders[[#This Row],[Customer ID]],customers!$A$2:$I$1001,9,FALSE)</f>
        <v>No</v>
      </c>
    </row>
    <row r="242" spans="1:16" x14ac:dyDescent="0.35">
      <c r="A242" s="2" t="s">
        <v>1845</v>
      </c>
      <c r="B242" s="3">
        <v>43993</v>
      </c>
      <c r="C242" s="2" t="s">
        <v>1846</v>
      </c>
      <c r="D242" t="s">
        <v>5694</v>
      </c>
      <c r="E242" s="2">
        <v>6</v>
      </c>
      <c r="F242" s="2" t="str">
        <f>IF(_xlfn.XLOOKUP(C242,customers!$A$1:$A$1001,customers!B241:B1241,,0)=0,"",_xlfn.XLOOKUP(C242,customers!$A$1:$A$1001,customers!B241:B1241,,0))</f>
        <v>Wendeline McInerney</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L242*E242</f>
        <v>155.24999999999997</v>
      </c>
      <c r="N242" t="str">
        <f>IF(I242="Rob","Robusta",IF(I242="Exc","Excelsa",IF(I242="Ara","Arabica",IF(I242="Lib","Liberica",""))))</f>
        <v>Arabica</v>
      </c>
      <c r="O242" t="str">
        <f>IF(J242="M","Medium",IF(J242="L","Light",IF(J242="D","Dark","")))</f>
        <v>Medium</v>
      </c>
      <c r="P242" t="str">
        <f>VLOOKUP(Orders[[#This Row],[Customer ID]],customers!$A$2:$I$1001,9,FALSE)</f>
        <v>Yes</v>
      </c>
    </row>
    <row r="243" spans="1:16" x14ac:dyDescent="0.35">
      <c r="A243" s="2" t="s">
        <v>1849</v>
      </c>
      <c r="B243" s="3">
        <v>44082</v>
      </c>
      <c r="C243" s="2" t="s">
        <v>1850</v>
      </c>
      <c r="D243" t="s">
        <v>5670</v>
      </c>
      <c r="E243" s="2">
        <v>2</v>
      </c>
      <c r="F243" s="2" t="str">
        <f>IF(_xlfn.XLOOKUP(C243,customers!$A$1:$A$1001,customers!B242:B1242,,0)=0,"",_xlfn.XLOOKUP(C243,customers!$A$1:$A$1001,customers!B242:B1242,,0))</f>
        <v>Stanly Keets</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L243*E243</f>
        <v>45.769999999999996</v>
      </c>
      <c r="N243" t="str">
        <f>IF(I243="Rob","Robusta",IF(I243="Exc","Excelsa",IF(I243="Ara","Arabica",IF(I243="Lib","Liberica",""))))</f>
        <v>Robusta</v>
      </c>
      <c r="O243" t="str">
        <f>IF(J243="M","Medium",IF(J243="L","Light",IF(J243="D","Dark","")))</f>
        <v>Medium</v>
      </c>
      <c r="P243" t="str">
        <f>VLOOKUP(Orders[[#This Row],[Customer ID]],customers!$A$2:$I$1001,9,FALSE)</f>
        <v>No</v>
      </c>
    </row>
    <row r="244" spans="1:16" x14ac:dyDescent="0.35">
      <c r="A244" s="2" t="s">
        <v>1854</v>
      </c>
      <c r="B244" s="3">
        <v>43918</v>
      </c>
      <c r="C244" s="2" t="s">
        <v>1855</v>
      </c>
      <c r="D244" t="s">
        <v>5702</v>
      </c>
      <c r="E244" s="2">
        <v>3</v>
      </c>
      <c r="F244" s="2" t="str">
        <f>IF(_xlfn.XLOOKUP(C244,customers!$A$1:$A$1001,customers!B243:B1243,,0)=0,"",_xlfn.XLOOKUP(C244,customers!$A$1:$A$1001,customers!B243:B1243,,0))</f>
        <v>Keefer Cake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L244*E244</f>
        <v>36.450000000000003</v>
      </c>
      <c r="N244" t="str">
        <f>IF(I244="Rob","Robusta",IF(I244="Exc","Excelsa",IF(I244="Ara","Arabica",IF(I244="Lib","Liberica",""))))</f>
        <v>Excelsa</v>
      </c>
      <c r="O244" t="str">
        <f>IF(J244="M","Medium",IF(J244="L","Light",IF(J244="D","Dark","")))</f>
        <v>Dark</v>
      </c>
      <c r="P244" t="str">
        <f>VLOOKUP(Orders[[#This Row],[Customer ID]],customers!$A$2:$I$1001,9,FALSE)</f>
        <v>Yes</v>
      </c>
    </row>
    <row r="245" spans="1:16" x14ac:dyDescent="0.35">
      <c r="A245" s="2" t="s">
        <v>1860</v>
      </c>
      <c r="B245" s="3">
        <v>44114</v>
      </c>
      <c r="C245" s="2" t="s">
        <v>1861</v>
      </c>
      <c r="D245" t="s">
        <v>5663</v>
      </c>
      <c r="E245" s="2">
        <v>4</v>
      </c>
      <c r="F245" s="2" t="str">
        <f>IF(_xlfn.XLOOKUP(C245,customers!$A$1:$A$1001,customers!B244:B1244,,0)=0,"",_xlfn.XLOOKUP(C245,customers!$A$1:$A$1001,customers!B244:B1244,,0))</f>
        <v>Franny Kienlein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L245*E245</f>
        <v>29.16</v>
      </c>
      <c r="N245" t="str">
        <f>IF(I245="Rob","Robusta",IF(I245="Exc","Excelsa",IF(I245="Ara","Arabica",IF(I245="Lib","Liberica",""))))</f>
        <v>Excelsa</v>
      </c>
      <c r="O245" t="str">
        <f>IF(J245="M","Medium",IF(J245="L","Light",IF(J245="D","Dark","")))</f>
        <v>Dark</v>
      </c>
      <c r="P245" t="str">
        <f>VLOOKUP(Orders[[#This Row],[Customer ID]],customers!$A$2:$I$1001,9,FALSE)</f>
        <v>Yes</v>
      </c>
    </row>
    <row r="246" spans="1:16" x14ac:dyDescent="0.35">
      <c r="A246" s="2" t="s">
        <v>1866</v>
      </c>
      <c r="B246" s="3">
        <v>44702</v>
      </c>
      <c r="C246" s="2" t="s">
        <v>1867</v>
      </c>
      <c r="D246" t="s">
        <v>5700</v>
      </c>
      <c r="E246" s="2">
        <v>4</v>
      </c>
      <c r="F246" s="2" t="str">
        <f>IF(_xlfn.XLOOKUP(C246,customers!$A$1:$A$1001,customers!B245:B1245,,0)=0,"",_xlfn.XLOOKUP(C246,customers!$A$1:$A$1001,customers!B245:B1245,,0))</f>
        <v>Becky Semkins</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L246*E246</f>
        <v>133.85999999999999</v>
      </c>
      <c r="N246" t="str">
        <f>IF(I246="Rob","Robusta",IF(I246="Exc","Excelsa",IF(I246="Ara","Arabica",IF(I246="Lib","Liberica",""))))</f>
        <v>Liberica</v>
      </c>
      <c r="O246" t="str">
        <f>IF(J246="M","Medium",IF(J246="L","Light",IF(J246="D","Dark","")))</f>
        <v>Medium</v>
      </c>
      <c r="P246" t="str">
        <f>VLOOKUP(Orders[[#This Row],[Customer ID]],customers!$A$2:$I$1001,9,FALSE)</f>
        <v>No</v>
      </c>
    </row>
    <row r="247" spans="1:16" x14ac:dyDescent="0.35">
      <c r="A247" s="2" t="s">
        <v>1872</v>
      </c>
      <c r="B247" s="3">
        <v>43951</v>
      </c>
      <c r="C247" s="2" t="s">
        <v>1873</v>
      </c>
      <c r="D247" t="s">
        <v>5664</v>
      </c>
      <c r="E247" s="2">
        <v>5</v>
      </c>
      <c r="F247" s="2" t="str">
        <f>IF(_xlfn.XLOOKUP(C247,customers!$A$1:$A$1001,customers!B246:B1246,,0)=0,"",_xlfn.XLOOKUP(C247,customers!$A$1:$A$1001,customers!B246:B1246,,0))</f>
        <v>Bob Giannazzi</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L247*E247</f>
        <v>23.774999999999999</v>
      </c>
      <c r="N247" t="str">
        <f>IF(I247="Rob","Robusta",IF(I247="Exc","Excelsa",IF(I247="Ara","Arabica",IF(I247="Lib","Liberica",""))))</f>
        <v>Liberica</v>
      </c>
      <c r="O247" t="str">
        <f>IF(J247="M","Medium",IF(J247="L","Light",IF(J247="D","Dark","")))</f>
        <v>Light</v>
      </c>
      <c r="P247" t="str">
        <f>VLOOKUP(Orders[[#This Row],[Customer ID]],customers!$A$2:$I$1001,9,FALSE)</f>
        <v>Yes</v>
      </c>
    </row>
    <row r="248" spans="1:16" x14ac:dyDescent="0.35">
      <c r="A248" s="2" t="s">
        <v>1878</v>
      </c>
      <c r="B248" s="3">
        <v>44542</v>
      </c>
      <c r="C248" s="2" t="s">
        <v>1879</v>
      </c>
      <c r="D248" t="s">
        <v>5662</v>
      </c>
      <c r="E248" s="2">
        <v>3</v>
      </c>
      <c r="F248" s="2" t="str">
        <f>IF(_xlfn.XLOOKUP(C248,customers!$A$1:$A$1001,customers!B247:B1247,,0)=0,"",_xlfn.XLOOKUP(C248,customers!$A$1:$A$1001,customers!B247:B1247,,0))</f>
        <v>Uriah Lethbrig</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L248*E248</f>
        <v>38.849999999999994</v>
      </c>
      <c r="N248" t="str">
        <f>IF(I248="Rob","Robusta",IF(I248="Exc","Excelsa",IF(I248="Ara","Arabica",IF(I248="Lib","Liberica",""))))</f>
        <v>Liberica</v>
      </c>
      <c r="O248" t="str">
        <f>IF(J248="M","Medium",IF(J248="L","Light",IF(J248="D","Dark","")))</f>
        <v>Dark</v>
      </c>
      <c r="P248" t="str">
        <f>VLOOKUP(Orders[[#This Row],[Customer ID]],customers!$A$2:$I$1001,9,FALSE)</f>
        <v>No</v>
      </c>
    </row>
    <row r="249" spans="1:16" x14ac:dyDescent="0.35">
      <c r="A249" s="2" t="s">
        <v>1884</v>
      </c>
      <c r="B249" s="3">
        <v>44131</v>
      </c>
      <c r="C249" s="2" t="s">
        <v>1885</v>
      </c>
      <c r="D249" t="s">
        <v>5697</v>
      </c>
      <c r="E249" s="2">
        <v>6</v>
      </c>
      <c r="F249" s="2" t="str">
        <f>IF(_xlfn.XLOOKUP(C249,customers!$A$1:$A$1001,customers!B248:B1248,,0)=0,"",_xlfn.XLOOKUP(C249,customers!$A$1:$A$1001,customers!B248:B1248,,0))</f>
        <v>Felicia Jecock</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L249*E249</f>
        <v>21.509999999999998</v>
      </c>
      <c r="N249" t="str">
        <f>IF(I249="Rob","Robusta",IF(I249="Exc","Excelsa",IF(I249="Ara","Arabica",IF(I249="Lib","Liberica",""))))</f>
        <v>Robusta</v>
      </c>
      <c r="O249" t="str">
        <f>IF(J249="M","Medium",IF(J249="L","Light",IF(J249="D","Dark","")))</f>
        <v>Light</v>
      </c>
      <c r="P249" t="str">
        <f>VLOOKUP(Orders[[#This Row],[Customer ID]],customers!$A$2:$I$1001,9,FALSE)</f>
        <v>Yes</v>
      </c>
    </row>
    <row r="250" spans="1:16" x14ac:dyDescent="0.35">
      <c r="A250" s="2" t="s">
        <v>1889</v>
      </c>
      <c r="B250" s="3">
        <v>44019</v>
      </c>
      <c r="C250" s="2" t="s">
        <v>1890</v>
      </c>
      <c r="D250" t="s">
        <v>5666</v>
      </c>
      <c r="E250" s="2">
        <v>1</v>
      </c>
      <c r="F250" s="2" t="str">
        <f>IF(_xlfn.XLOOKUP(C250,customers!$A$1:$A$1001,customers!B249:B1249,,0)=0,"",_xlfn.XLOOKUP(C250,customers!$A$1:$A$1001,customers!B249:B1249,,0))</f>
        <v>Hamlen Pallister</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L250*E250</f>
        <v>9.9499999999999993</v>
      </c>
      <c r="N250" t="str">
        <f>IF(I250="Rob","Robusta",IF(I250="Exc","Excelsa",IF(I250="Ara","Arabica",IF(I250="Lib","Liberica",""))))</f>
        <v>Arabica</v>
      </c>
      <c r="O250" t="str">
        <f>IF(J250="M","Medium",IF(J250="L","Light",IF(J250="D","Dark","")))</f>
        <v>Dark</v>
      </c>
      <c r="P250" t="str">
        <f>VLOOKUP(Orders[[#This Row],[Customer ID]],customers!$A$2:$I$1001,9,FALSE)</f>
        <v>Yes</v>
      </c>
    </row>
    <row r="251" spans="1:16" x14ac:dyDescent="0.35">
      <c r="A251" s="2" t="s">
        <v>1895</v>
      </c>
      <c r="B251" s="3">
        <v>43861</v>
      </c>
      <c r="C251" s="2" t="s">
        <v>1935</v>
      </c>
      <c r="D251" t="s">
        <v>5689</v>
      </c>
      <c r="E251" s="2">
        <v>1</v>
      </c>
      <c r="F251" s="2" t="str">
        <f>IF(_xlfn.XLOOKUP(C251,customers!$A$1:$A$1001,customers!B250:B1250,,0)=0,"",_xlfn.XLOOKUP(C251,customers!$A$1:$A$1001,customers!B250:B1250,,0))</f>
        <v>Wain Stearley</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L251*E251</f>
        <v>15.85</v>
      </c>
      <c r="N251" t="str">
        <f>IF(I251="Rob","Robusta",IF(I251="Exc","Excelsa",IF(I251="Ara","Arabica",IF(I251="Lib","Liberica",""))))</f>
        <v>Liberica</v>
      </c>
      <c r="O251" t="str">
        <f>IF(J251="M","Medium",IF(J251="L","Light",IF(J251="D","Dark","")))</f>
        <v>Light</v>
      </c>
      <c r="P251" t="str">
        <f>VLOOKUP(Orders[[#This Row],[Customer ID]],customers!$A$2:$I$1001,9,FALSE)</f>
        <v>Yes</v>
      </c>
    </row>
    <row r="252" spans="1:16" x14ac:dyDescent="0.35">
      <c r="A252" s="2" t="s">
        <v>1900</v>
      </c>
      <c r="B252" s="3">
        <v>43879</v>
      </c>
      <c r="C252" s="2" t="s">
        <v>1901</v>
      </c>
      <c r="D252" t="s">
        <v>5693</v>
      </c>
      <c r="E252" s="2">
        <v>1</v>
      </c>
      <c r="F252" s="2" t="str">
        <f>IF(_xlfn.XLOOKUP(C252,customers!$A$1:$A$1001,customers!B251:B1251,,0)=0,"",_xlfn.XLOOKUP(C252,customers!$A$1:$A$1001,customers!B251:B1251,,0))</f>
        <v>Alf Housaman</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L252*E252</f>
        <v>2.9849999999999999</v>
      </c>
      <c r="N252" t="str">
        <f>IF(I252="Rob","Robusta",IF(I252="Exc","Excelsa",IF(I252="Ara","Arabica",IF(I252="Lib","Liberica",""))))</f>
        <v>Robusta</v>
      </c>
      <c r="O252" t="str">
        <f>IF(J252="M","Medium",IF(J252="L","Light",IF(J252="D","Dark","")))</f>
        <v>Medium</v>
      </c>
      <c r="P252" t="str">
        <f>VLOOKUP(Orders[[#This Row],[Customer ID]],customers!$A$2:$I$1001,9,FALSE)</f>
        <v>Yes</v>
      </c>
    </row>
    <row r="253" spans="1:16" x14ac:dyDescent="0.35">
      <c r="A253" s="2" t="s">
        <v>1906</v>
      </c>
      <c r="B253" s="3">
        <v>44360</v>
      </c>
      <c r="C253" s="2" t="s">
        <v>1907</v>
      </c>
      <c r="D253" t="s">
        <v>5660</v>
      </c>
      <c r="E253" s="2">
        <v>5</v>
      </c>
      <c r="F253" s="2" t="str">
        <f>IF(_xlfn.XLOOKUP(C253,customers!$A$1:$A$1001,customers!B252:B1252,,0)=0,"",_xlfn.XLOOKUP(C253,customers!$A$1:$A$1001,customers!B252:B1252,,0))</f>
        <v>Emelita Shearsby</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L253*E253</f>
        <v>68.75</v>
      </c>
      <c r="N253" t="str">
        <f>IF(I253="Rob","Robusta",IF(I253="Exc","Excelsa",IF(I253="Ara","Arabica",IF(I253="Lib","Liberica",""))))</f>
        <v>Excelsa</v>
      </c>
      <c r="O253" t="str">
        <f>IF(J253="M","Medium",IF(J253="L","Light",IF(J253="D","Dark","")))</f>
        <v>Medium</v>
      </c>
      <c r="P253" t="str">
        <f>VLOOKUP(Orders[[#This Row],[Customer ID]],customers!$A$2:$I$1001,9,FALSE)</f>
        <v>Yes</v>
      </c>
    </row>
    <row r="254" spans="1:16" x14ac:dyDescent="0.35">
      <c r="A254" s="2" t="s">
        <v>1912</v>
      </c>
      <c r="B254" s="3">
        <v>44779</v>
      </c>
      <c r="C254" s="2" t="s">
        <v>1913</v>
      </c>
      <c r="D254" t="s">
        <v>5666</v>
      </c>
      <c r="E254" s="2">
        <v>3</v>
      </c>
      <c r="F254" s="2" t="str">
        <f>IF(_xlfn.XLOOKUP(C254,customers!$A$1:$A$1001,customers!B253:B1253,,0)=0,"",_xlfn.XLOOKUP(C254,customers!$A$1:$A$1001,customers!B253:B1253,,0))</f>
        <v>Nadia Erswell</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L254*E254</f>
        <v>29.849999999999998</v>
      </c>
      <c r="N254" t="str">
        <f>IF(I254="Rob","Robusta",IF(I254="Exc","Excelsa",IF(I254="Ara","Arabica",IF(I254="Lib","Liberica",""))))</f>
        <v>Arabica</v>
      </c>
      <c r="O254" t="str">
        <f>IF(J254="M","Medium",IF(J254="L","Light",IF(J254="D","Dark","")))</f>
        <v>Dark</v>
      </c>
      <c r="P254" t="str">
        <f>VLOOKUP(Orders[[#This Row],[Customer ID]],customers!$A$2:$I$1001,9,FALSE)</f>
        <v>No</v>
      </c>
    </row>
    <row r="255" spans="1:16" x14ac:dyDescent="0.35">
      <c r="A255" s="2" t="s">
        <v>1917</v>
      </c>
      <c r="B255" s="3">
        <v>44523</v>
      </c>
      <c r="C255" s="2" t="s">
        <v>1918</v>
      </c>
      <c r="D255" t="s">
        <v>5681</v>
      </c>
      <c r="E255" s="2">
        <v>4</v>
      </c>
      <c r="F255" s="2" t="str">
        <f>IF(_xlfn.XLOOKUP(C255,customers!$A$1:$A$1001,customers!B254:B1254,,0)=0,"",_xlfn.XLOOKUP(C255,customers!$A$1:$A$1001,customers!B254:B1254,,0))</f>
        <v>Diane-marie Wincer</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L255*E255</f>
        <v>58.2</v>
      </c>
      <c r="N255" t="str">
        <f>IF(I255="Rob","Robusta",IF(I255="Exc","Excelsa",IF(I255="Ara","Arabica",IF(I255="Lib","Liberica",""))))</f>
        <v>Liberica</v>
      </c>
      <c r="O255" t="str">
        <f>IF(J255="M","Medium",IF(J255="L","Light",IF(J255="D","Dark","")))</f>
        <v>Medium</v>
      </c>
      <c r="P255" t="str">
        <f>VLOOKUP(Orders[[#This Row],[Customer ID]],customers!$A$2:$I$1001,9,FALSE)</f>
        <v>No</v>
      </c>
    </row>
    <row r="256" spans="1:16" x14ac:dyDescent="0.35">
      <c r="A256" s="2" t="s">
        <v>1923</v>
      </c>
      <c r="B256" s="3">
        <v>44482</v>
      </c>
      <c r="C256" s="2" t="s">
        <v>1924</v>
      </c>
      <c r="D256" t="s">
        <v>5692</v>
      </c>
      <c r="E256" s="2">
        <v>4</v>
      </c>
      <c r="F256" s="2" t="str">
        <f>IF(_xlfn.XLOOKUP(C256,customers!$A$1:$A$1001,customers!B255:B1255,,0)=0,"",_xlfn.XLOOKUP(C256,customers!$A$1:$A$1001,customers!B255:B1255,,0))</f>
        <v>Heall Perris</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L256*E256</f>
        <v>28.679999999999996</v>
      </c>
      <c r="N256" t="str">
        <f>IF(I256="Rob","Robusta",IF(I256="Exc","Excelsa",IF(I256="Ara","Arabica",IF(I256="Lib","Liberica",""))))</f>
        <v>Robusta</v>
      </c>
      <c r="O256" t="str">
        <f>IF(J256="M","Medium",IF(J256="L","Light",IF(J256="D","Dark","")))</f>
        <v>Light</v>
      </c>
      <c r="P256" t="str">
        <f>VLOOKUP(Orders[[#This Row],[Customer ID]],customers!$A$2:$I$1001,9,FALSE)</f>
        <v>No</v>
      </c>
    </row>
    <row r="257" spans="1:16" x14ac:dyDescent="0.35">
      <c r="A257" s="2" t="s">
        <v>1928</v>
      </c>
      <c r="B257" s="3">
        <v>44439</v>
      </c>
      <c r="C257" s="2" t="s">
        <v>1929</v>
      </c>
      <c r="D257" t="s">
        <v>5692</v>
      </c>
      <c r="E257" s="2">
        <v>3</v>
      </c>
      <c r="F257" s="2" t="str">
        <f>IF(_xlfn.XLOOKUP(C257,customers!$A$1:$A$1001,customers!B256:B1256,,0)=0,"",_xlfn.XLOOKUP(C257,customers!$A$1:$A$1001,customers!B256:B1256,,0))</f>
        <v>Camellia Kid</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L257*E257</f>
        <v>21.509999999999998</v>
      </c>
      <c r="N257" t="str">
        <f>IF(I257="Rob","Robusta",IF(I257="Exc","Excelsa",IF(I257="Ara","Arabica",IF(I257="Lib","Liberica",""))))</f>
        <v>Robusta</v>
      </c>
      <c r="O257" t="str">
        <f>IF(J257="M","Medium",IF(J257="L","Light",IF(J257="D","Dark","")))</f>
        <v>Light</v>
      </c>
      <c r="P257" t="str">
        <f>VLOOKUP(Orders[[#This Row],[Customer ID]],customers!$A$2:$I$1001,9,FALSE)</f>
        <v>No</v>
      </c>
    </row>
    <row r="258" spans="1:16" x14ac:dyDescent="0.35">
      <c r="A258" s="2" t="s">
        <v>1934</v>
      </c>
      <c r="B258" s="3">
        <v>43846</v>
      </c>
      <c r="C258" s="2" t="s">
        <v>1935</v>
      </c>
      <c r="D258" t="s">
        <v>5679</v>
      </c>
      <c r="E258" s="2">
        <v>2</v>
      </c>
      <c r="F258" s="2" t="str">
        <f>IF(_xlfn.XLOOKUP(C258,customers!$A$1:$A$1001,customers!B257:B1257,,0)=0,"",_xlfn.XLOOKUP(C258,customers!$A$1:$A$1001,customers!B257:B1257,,0))</f>
        <v>Celia Bakeup</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L258*E258</f>
        <v>17.46</v>
      </c>
      <c r="N258" t="str">
        <f>IF(I258="Rob","Robusta",IF(I258="Exc","Excelsa",IF(I258="Ara","Arabica",IF(I258="Lib","Liberica",""))))</f>
        <v>Liberica</v>
      </c>
      <c r="O258" t="str">
        <f>IF(J258="M","Medium",IF(J258="L","Light",IF(J258="D","Dark","")))</f>
        <v>Medium</v>
      </c>
      <c r="P258" t="str">
        <f>VLOOKUP(Orders[[#This Row],[Customer ID]],customers!$A$2:$I$1001,9,FALSE)</f>
        <v>Yes</v>
      </c>
    </row>
    <row r="259" spans="1:16" x14ac:dyDescent="0.35">
      <c r="A259" s="2" t="s">
        <v>1940</v>
      </c>
      <c r="B259" s="3">
        <v>44676</v>
      </c>
      <c r="C259" s="2" t="s">
        <v>1941</v>
      </c>
      <c r="D259" t="s">
        <v>5704</v>
      </c>
      <c r="E259" s="2">
        <v>1</v>
      </c>
      <c r="F259" s="2" t="str">
        <f>IF(_xlfn.XLOOKUP(C259,customers!$A$1:$A$1001,customers!B258:B1258,,0)=0,"",_xlfn.XLOOKUP(C259,customers!$A$1:$A$1001,customers!B258:B1258,,0))</f>
        <v>Pippo Witherington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L259*E259</f>
        <v>27.945</v>
      </c>
      <c r="N259" t="str">
        <f>IF(I259="Rob","Robusta",IF(I259="Exc","Excelsa",IF(I259="Ara","Arabica",IF(I259="Lib","Liberica",""))))</f>
        <v>Excelsa</v>
      </c>
      <c r="O259" t="str">
        <f>IF(J259="M","Medium",IF(J259="L","Light",IF(J259="D","Dark","")))</f>
        <v>Dark</v>
      </c>
      <c r="P259" t="str">
        <f>VLOOKUP(Orders[[#This Row],[Customer ID]],customers!$A$2:$I$1001,9,FALSE)</f>
        <v>Yes</v>
      </c>
    </row>
    <row r="260" spans="1:16" x14ac:dyDescent="0.35">
      <c r="A260" s="2" t="s">
        <v>1946</v>
      </c>
      <c r="B260" s="3">
        <v>44513</v>
      </c>
      <c r="C260" s="2" t="s">
        <v>1947</v>
      </c>
      <c r="D260" t="s">
        <v>5704</v>
      </c>
      <c r="E260" s="2">
        <v>5</v>
      </c>
      <c r="F260" s="2" t="str">
        <f>IF(_xlfn.XLOOKUP(C260,customers!$A$1:$A$1001,customers!B259:B1259,,0)=0,"",_xlfn.XLOOKUP(C260,customers!$A$1:$A$1001,customers!B259:B1259,,0))</f>
        <v>Cindra Burling</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L260*E260</f>
        <v>139.72499999999999</v>
      </c>
      <c r="N260" t="str">
        <f>IF(I260="Rob","Robusta",IF(I260="Exc","Excelsa",IF(I260="Ara","Arabica",IF(I260="Lib","Liberica",""))))</f>
        <v>Excelsa</v>
      </c>
      <c r="O260" t="str">
        <f>IF(J260="M","Medium",IF(J260="L","Light",IF(J260="D","Dark","")))</f>
        <v>Dark</v>
      </c>
      <c r="P260" t="str">
        <f>VLOOKUP(Orders[[#This Row],[Customer ID]],customers!$A$2:$I$1001,9,FALSE)</f>
        <v>No</v>
      </c>
    </row>
    <row r="261" spans="1:16" x14ac:dyDescent="0.35">
      <c r="A261" s="2" t="s">
        <v>1952</v>
      </c>
      <c r="B261" s="3">
        <v>44355</v>
      </c>
      <c r="C261" s="2" t="s">
        <v>1953</v>
      </c>
      <c r="D261" t="s">
        <v>5693</v>
      </c>
      <c r="E261" s="2">
        <v>2</v>
      </c>
      <c r="F261" s="2" t="str">
        <f>IF(_xlfn.XLOOKUP(C261,customers!$A$1:$A$1001,customers!B260:B1260,,0)=0,"",_xlfn.XLOOKUP(C261,customers!$A$1:$A$1001,customers!B260:B1260,,0))</f>
        <v>Karl Imorts</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L261*E261</f>
        <v>5.97</v>
      </c>
      <c r="N261" t="str">
        <f>IF(I261="Rob","Robusta",IF(I261="Exc","Excelsa",IF(I261="Ara","Arabica",IF(I261="Lib","Liberica",""))))</f>
        <v>Robusta</v>
      </c>
      <c r="O261" t="str">
        <f>IF(J261="M","Medium",IF(J261="L","Light",IF(J261="D","Dark","")))</f>
        <v>Medium</v>
      </c>
      <c r="P261" t="str">
        <f>VLOOKUP(Orders[[#This Row],[Customer ID]],customers!$A$2:$I$1001,9,FALSE)</f>
        <v>No</v>
      </c>
    </row>
    <row r="262" spans="1:16" x14ac:dyDescent="0.35">
      <c r="A262" s="2" t="s">
        <v>1958</v>
      </c>
      <c r="B262" s="3">
        <v>44156</v>
      </c>
      <c r="C262" s="2" t="s">
        <v>1959</v>
      </c>
      <c r="D262" t="s">
        <v>5661</v>
      </c>
      <c r="E262" s="2">
        <v>1</v>
      </c>
      <c r="F262" s="2" t="str">
        <f>IF(_xlfn.XLOOKUP(C262,customers!$A$1:$A$1001,customers!B261:B1261,,0)=0,"",_xlfn.XLOOKUP(C262,customers!$A$1:$A$1001,customers!B261:B1261,,0))</f>
        <v>Mag Armistead</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L262*E262</f>
        <v>27.484999999999996</v>
      </c>
      <c r="N262" t="str">
        <f>IF(I262="Rob","Robusta",IF(I262="Exc","Excelsa",IF(I262="Ara","Arabica",IF(I262="Lib","Liberica",""))))</f>
        <v>Robusta</v>
      </c>
      <c r="O262" t="str">
        <f>IF(J262="M","Medium",IF(J262="L","Light",IF(J262="D","Dark","")))</f>
        <v>Light</v>
      </c>
      <c r="P262" t="str">
        <f>VLOOKUP(Orders[[#This Row],[Customer ID]],customers!$A$2:$I$1001,9,FALSE)</f>
        <v>Yes</v>
      </c>
    </row>
    <row r="263" spans="1:16" x14ac:dyDescent="0.35">
      <c r="A263" s="2" t="s">
        <v>1963</v>
      </c>
      <c r="B263" s="3">
        <v>43538</v>
      </c>
      <c r="C263" s="2" t="s">
        <v>1964</v>
      </c>
      <c r="D263" t="s">
        <v>5698</v>
      </c>
      <c r="E263" s="2">
        <v>5</v>
      </c>
      <c r="F263" s="2" t="str">
        <f>IF(_xlfn.XLOOKUP(C263,customers!$A$1:$A$1001,customers!B262:B1262,,0)=0,"",_xlfn.XLOOKUP(C263,customers!$A$1:$A$1001,customers!B262:B1262,,0))</f>
        <v>Vasili Upstone</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L263*E263</f>
        <v>59.75</v>
      </c>
      <c r="N263" t="str">
        <f>IF(I263="Rob","Robusta",IF(I263="Exc","Excelsa",IF(I263="Ara","Arabica",IF(I263="Lib","Liberica",""))))</f>
        <v>Robusta</v>
      </c>
      <c r="O263" t="str">
        <f>IF(J263="M","Medium",IF(J263="L","Light",IF(J263="D","Dark","")))</f>
        <v>Light</v>
      </c>
      <c r="P263" t="str">
        <f>VLOOKUP(Orders[[#This Row],[Customer ID]],customers!$A$2:$I$1001,9,FALSE)</f>
        <v>Yes</v>
      </c>
    </row>
    <row r="264" spans="1:16" x14ac:dyDescent="0.35">
      <c r="A264" s="2" t="s">
        <v>1969</v>
      </c>
      <c r="B264" s="3">
        <v>43693</v>
      </c>
      <c r="C264" s="2" t="s">
        <v>1970</v>
      </c>
      <c r="D264" t="s">
        <v>5660</v>
      </c>
      <c r="E264" s="2">
        <v>3</v>
      </c>
      <c r="F264" s="2" t="str">
        <f>IF(_xlfn.XLOOKUP(C264,customers!$A$1:$A$1001,customers!B263:B1263,,0)=0,"",_xlfn.XLOOKUP(C264,customers!$A$1:$A$1001,customers!B263:B1263,,0))</f>
        <v>Erny Stenyng</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L264*E264</f>
        <v>41.25</v>
      </c>
      <c r="N264" t="str">
        <f>IF(I264="Rob","Robusta",IF(I264="Exc","Excelsa",IF(I264="Ara","Arabica",IF(I264="Lib","Liberica",""))))</f>
        <v>Excelsa</v>
      </c>
      <c r="O264" t="str">
        <f>IF(J264="M","Medium",IF(J264="L","Light",IF(J264="D","Dark","")))</f>
        <v>Medium</v>
      </c>
      <c r="P264" t="str">
        <f>VLOOKUP(Orders[[#This Row],[Customer ID]],customers!$A$2:$I$1001,9,FALSE)</f>
        <v>No</v>
      </c>
    </row>
    <row r="265" spans="1:16" x14ac:dyDescent="0.35">
      <c r="A265" s="2" t="s">
        <v>1975</v>
      </c>
      <c r="B265" s="3">
        <v>43577</v>
      </c>
      <c r="C265" s="2" t="s">
        <v>1976</v>
      </c>
      <c r="D265" t="s">
        <v>5700</v>
      </c>
      <c r="E265" s="2">
        <v>4</v>
      </c>
      <c r="F265" s="2" t="str">
        <f>IF(_xlfn.XLOOKUP(C265,customers!$A$1:$A$1001,customers!B264:B1264,,0)=0,"",_xlfn.XLOOKUP(C265,customers!$A$1:$A$1001,customers!B264:B1264,,0))</f>
        <v>Webb Speechly</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L265*E265</f>
        <v>133.85999999999999</v>
      </c>
      <c r="N265" t="str">
        <f>IF(I265="Rob","Robusta",IF(I265="Exc","Excelsa",IF(I265="Ara","Arabica",IF(I265="Lib","Liberica",""))))</f>
        <v>Liberica</v>
      </c>
      <c r="O265" t="str">
        <f>IF(J265="M","Medium",IF(J265="L","Light",IF(J265="D","Dark","")))</f>
        <v>Medium</v>
      </c>
      <c r="P265" t="str">
        <f>VLOOKUP(Orders[[#This Row],[Customer ID]],customers!$A$2:$I$1001,9,FALSE)</f>
        <v>No</v>
      </c>
    </row>
    <row r="266" spans="1:16" x14ac:dyDescent="0.35">
      <c r="A266" s="2" t="s">
        <v>1980</v>
      </c>
      <c r="B266" s="3">
        <v>44683</v>
      </c>
      <c r="C266" s="2" t="s">
        <v>1981</v>
      </c>
      <c r="D266" t="s">
        <v>5698</v>
      </c>
      <c r="E266" s="2">
        <v>5</v>
      </c>
      <c r="F266" s="2" t="str">
        <f>IF(_xlfn.XLOOKUP(C266,customers!$A$1:$A$1001,customers!B265:B1265,,0)=0,"",_xlfn.XLOOKUP(C266,customers!$A$1:$A$1001,customers!B265:B1265,,0))</f>
        <v>Lem Pennacci</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L266*E266</f>
        <v>59.75</v>
      </c>
      <c r="N266" t="str">
        <f>IF(I266="Rob","Robusta",IF(I266="Exc","Excelsa",IF(I266="Ara","Arabica",IF(I266="Lib","Liberica",""))))</f>
        <v>Robusta</v>
      </c>
      <c r="O266" t="str">
        <f>IF(J266="M","Medium",IF(J266="L","Light",IF(J266="D","Dark","")))</f>
        <v>Light</v>
      </c>
      <c r="P266" t="str">
        <f>VLOOKUP(Orders[[#This Row],[Customer ID]],customers!$A$2:$I$1001,9,FALSE)</f>
        <v>Yes</v>
      </c>
    </row>
    <row r="267" spans="1:16" x14ac:dyDescent="0.35">
      <c r="A267" s="2" t="s">
        <v>1986</v>
      </c>
      <c r="B267" s="3">
        <v>43872</v>
      </c>
      <c r="C267" s="2" t="s">
        <v>1987</v>
      </c>
      <c r="D267" t="s">
        <v>5677</v>
      </c>
      <c r="E267" s="2">
        <v>1</v>
      </c>
      <c r="F267" s="2" t="str">
        <f>IF(_xlfn.XLOOKUP(C267,customers!$A$1:$A$1001,customers!B266:B1266,,0)=0,"",_xlfn.XLOOKUP(C267,customers!$A$1:$A$1001,customers!B266:B1266,,0))</f>
        <v>Donny Fries</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L267*E267</f>
        <v>5.97</v>
      </c>
      <c r="N267" t="str">
        <f>IF(I267="Rob","Robusta",IF(I267="Exc","Excelsa",IF(I267="Ara","Arabica",IF(I267="Lib","Liberica",""))))</f>
        <v>Arabica</v>
      </c>
      <c r="O267" t="str">
        <f>IF(J267="M","Medium",IF(J267="L","Light",IF(J267="D","Dark","")))</f>
        <v>Dark</v>
      </c>
      <c r="P267" t="str">
        <f>VLOOKUP(Orders[[#This Row],[Customer ID]],customers!$A$2:$I$1001,9,FALSE)</f>
        <v>Yes</v>
      </c>
    </row>
    <row r="268" spans="1:16" x14ac:dyDescent="0.35">
      <c r="A268" s="2" t="s">
        <v>1992</v>
      </c>
      <c r="B268" s="3">
        <v>44283</v>
      </c>
      <c r="C268" s="2" t="s">
        <v>1993</v>
      </c>
      <c r="D268" t="s">
        <v>5702</v>
      </c>
      <c r="E268" s="2">
        <v>2</v>
      </c>
      <c r="F268" s="2" t="str">
        <f>IF(_xlfn.XLOOKUP(C268,customers!$A$1:$A$1001,customers!B267:B1267,,0)=0,"",_xlfn.XLOOKUP(C268,customers!$A$1:$A$1001,customers!B267:B1267,,0))</f>
        <v>Nannie Naseby</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L268*E268</f>
        <v>24.3</v>
      </c>
      <c r="N268" t="str">
        <f>IF(I268="Rob","Robusta",IF(I268="Exc","Excelsa",IF(I268="Ara","Arabica",IF(I268="Lib","Liberica",""))))</f>
        <v>Excelsa</v>
      </c>
      <c r="O268" t="str">
        <f>IF(J268="M","Medium",IF(J268="L","Light",IF(J268="D","Dark","")))</f>
        <v>Dark</v>
      </c>
      <c r="P268" t="str">
        <f>VLOOKUP(Orders[[#This Row],[Customer ID]],customers!$A$2:$I$1001,9,FALSE)</f>
        <v>No</v>
      </c>
    </row>
    <row r="269" spans="1:16" x14ac:dyDescent="0.35">
      <c r="A269" s="2" t="s">
        <v>1998</v>
      </c>
      <c r="B269" s="3">
        <v>44324</v>
      </c>
      <c r="C269" s="2" t="s">
        <v>1999</v>
      </c>
      <c r="D269" t="s">
        <v>5672</v>
      </c>
      <c r="E269" s="2">
        <v>6</v>
      </c>
      <c r="F269" s="2" t="str">
        <f>IF(_xlfn.XLOOKUP(C269,customers!$A$1:$A$1001,customers!B268:B1268,,0)=0,"",_xlfn.XLOOKUP(C269,customers!$A$1:$A$1001,customers!B268:B1268,,0))</f>
        <v>Kris O'Cullen</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L269*E269</f>
        <v>21.87</v>
      </c>
      <c r="N269" t="str">
        <f>IF(I269="Rob","Robusta",IF(I269="Exc","Excelsa",IF(I269="Ara","Arabica",IF(I269="Lib","Liberica",""))))</f>
        <v>Excelsa</v>
      </c>
      <c r="O269" t="str">
        <f>IF(J269="M","Medium",IF(J269="L","Light",IF(J269="D","Dark","")))</f>
        <v>Dark</v>
      </c>
      <c r="P269" t="str">
        <f>VLOOKUP(Orders[[#This Row],[Customer ID]],customers!$A$2:$I$1001,9,FALSE)</f>
        <v>Yes</v>
      </c>
    </row>
    <row r="270" spans="1:16" x14ac:dyDescent="0.35">
      <c r="A270" s="2" t="s">
        <v>2004</v>
      </c>
      <c r="B270" s="3">
        <v>43790</v>
      </c>
      <c r="C270" s="2" t="s">
        <v>1672</v>
      </c>
      <c r="D270" t="s">
        <v>5666</v>
      </c>
      <c r="E270" s="2">
        <v>2</v>
      </c>
      <c r="F270" s="2" t="str">
        <f>IF(_xlfn.XLOOKUP(C270,customers!$A$1:$A$1001,customers!B269:B1269,,0)=0,"",_xlfn.XLOOKUP(C270,customers!$A$1:$A$1001,customers!B269:B1269,,0))</f>
        <v>Ailey Brash</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L270*E270</f>
        <v>19.899999999999999</v>
      </c>
      <c r="N270" t="str">
        <f>IF(I270="Rob","Robusta",IF(I270="Exc","Excelsa",IF(I270="Ara","Arabica",IF(I270="Lib","Liberica",""))))</f>
        <v>Arabica</v>
      </c>
      <c r="O270" t="str">
        <f>IF(J270="M","Medium",IF(J270="L","Light",IF(J270="D","Dark","")))</f>
        <v>Dark</v>
      </c>
      <c r="P270" t="str">
        <f>VLOOKUP(Orders[[#This Row],[Customer ID]],customers!$A$2:$I$1001,9,FALSE)</f>
        <v>Yes</v>
      </c>
    </row>
    <row r="271" spans="1:16" x14ac:dyDescent="0.35">
      <c r="A271" s="2" t="s">
        <v>2009</v>
      </c>
      <c r="B271" s="3">
        <v>44333</v>
      </c>
      <c r="C271" s="2" t="s">
        <v>2010</v>
      </c>
      <c r="D271" t="s">
        <v>5673</v>
      </c>
      <c r="E271" s="2">
        <v>2</v>
      </c>
      <c r="F271" s="2" t="str">
        <f>IF(_xlfn.XLOOKUP(C271,customers!$A$1:$A$1001,customers!B270:B1270,,0)=0,"",_xlfn.XLOOKUP(C271,customers!$A$1:$A$1001,customers!B270:B1270,,0))</f>
        <v>Amii Gallyon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L271*E271</f>
        <v>5.97</v>
      </c>
      <c r="N271" t="str">
        <f>IF(I271="Rob","Robusta",IF(I271="Exc","Excelsa",IF(I271="Ara","Arabica",IF(I271="Lib","Liberica",""))))</f>
        <v>Arabica</v>
      </c>
      <c r="O271" t="str">
        <f>IF(J271="M","Medium",IF(J271="L","Light",IF(J271="D","Dark","")))</f>
        <v>Dark</v>
      </c>
      <c r="P271" t="str">
        <f>VLOOKUP(Orders[[#This Row],[Customer ID]],customers!$A$2:$I$1001,9,FALSE)</f>
        <v>No</v>
      </c>
    </row>
    <row r="272" spans="1:16" x14ac:dyDescent="0.35">
      <c r="A272" s="2" t="s">
        <v>2015</v>
      </c>
      <c r="B272" s="3">
        <v>43655</v>
      </c>
      <c r="C272" s="2" t="s">
        <v>2016</v>
      </c>
      <c r="D272" t="s">
        <v>5663</v>
      </c>
      <c r="E272" s="2">
        <v>1</v>
      </c>
      <c r="F272" s="2" t="str">
        <f>IF(_xlfn.XLOOKUP(C272,customers!$A$1:$A$1001,customers!B271:B1271,,0)=0,"",_xlfn.XLOOKUP(C272,customers!$A$1:$A$1001,customers!B271:B1271,,0))</f>
        <v>Killian Osler</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L272*E272</f>
        <v>7.29</v>
      </c>
      <c r="N272" t="str">
        <f>IF(I272="Rob","Robusta",IF(I272="Exc","Excelsa",IF(I272="Ara","Arabica",IF(I272="Lib","Liberica",""))))</f>
        <v>Excelsa</v>
      </c>
      <c r="O272" t="str">
        <f>IF(J272="M","Medium",IF(J272="L","Light",IF(J272="D","Dark","")))</f>
        <v>Dark</v>
      </c>
      <c r="P272" t="str">
        <f>VLOOKUP(Orders[[#This Row],[Customer ID]],customers!$A$2:$I$1001,9,FALSE)</f>
        <v>Yes</v>
      </c>
    </row>
    <row r="273" spans="1:16" x14ac:dyDescent="0.35">
      <c r="A273" s="2" t="s">
        <v>2019</v>
      </c>
      <c r="B273" s="3">
        <v>43971</v>
      </c>
      <c r="C273" s="2" t="s">
        <v>2020</v>
      </c>
      <c r="D273" t="s">
        <v>5673</v>
      </c>
      <c r="E273" s="2">
        <v>4</v>
      </c>
      <c r="F273" s="2" t="str">
        <f>IF(_xlfn.XLOOKUP(C273,customers!$A$1:$A$1001,customers!B272:B1272,,0)=0,"",_xlfn.XLOOKUP(C273,customers!$A$1:$A$1001,customers!B272:B1272,,0))</f>
        <v>Zack Pellett</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L273*E273</f>
        <v>11.94</v>
      </c>
      <c r="N273" t="str">
        <f>IF(I273="Rob","Robusta",IF(I273="Exc","Excelsa",IF(I273="Ara","Arabica",IF(I273="Lib","Liberica",""))))</f>
        <v>Arabica</v>
      </c>
      <c r="O273" t="str">
        <f>IF(J273="M","Medium",IF(J273="L","Light",IF(J273="D","Dark","")))</f>
        <v>Dark</v>
      </c>
      <c r="P273" t="str">
        <f>VLOOKUP(Orders[[#This Row],[Customer ID]],customers!$A$2:$I$1001,9,FALSE)</f>
        <v>Yes</v>
      </c>
    </row>
    <row r="274" spans="1:16" x14ac:dyDescent="0.35">
      <c r="A274" s="2" t="s">
        <v>2025</v>
      </c>
      <c r="B274" s="3">
        <v>44435</v>
      </c>
      <c r="C274" s="2" t="s">
        <v>2026</v>
      </c>
      <c r="D274" t="s">
        <v>5698</v>
      </c>
      <c r="E274" s="2">
        <v>6</v>
      </c>
      <c r="F274" s="2" t="str">
        <f>IF(_xlfn.XLOOKUP(C274,customers!$A$1:$A$1001,customers!B273:B1273,,0)=0,"",_xlfn.XLOOKUP(C274,customers!$A$1:$A$1001,customers!B273:B1273,,0))</f>
        <v>Heda Fromant</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L274*E274</f>
        <v>71.699999999999989</v>
      </c>
      <c r="N274" t="str">
        <f>IF(I274="Rob","Robusta",IF(I274="Exc","Excelsa",IF(I274="Ara","Arabica",IF(I274="Lib","Liberica",""))))</f>
        <v>Robusta</v>
      </c>
      <c r="O274" t="str">
        <f>IF(J274="M","Medium",IF(J274="L","Light",IF(J274="D","Dark","")))</f>
        <v>Light</v>
      </c>
      <c r="P274" t="str">
        <f>VLOOKUP(Orders[[#This Row],[Customer ID]],customers!$A$2:$I$1001,9,FALSE)</f>
        <v>Yes</v>
      </c>
    </row>
    <row r="275" spans="1:16" x14ac:dyDescent="0.35">
      <c r="A275" s="2" t="s">
        <v>2032</v>
      </c>
      <c r="B275" s="3">
        <v>44681</v>
      </c>
      <c r="C275" s="2" t="s">
        <v>2033</v>
      </c>
      <c r="D275" t="s">
        <v>5686</v>
      </c>
      <c r="E275" s="2">
        <v>2</v>
      </c>
      <c r="F275" s="2" t="str">
        <f>IF(_xlfn.XLOOKUP(C275,customers!$A$1:$A$1001,customers!B274:B1274,,0)=0,"",_xlfn.XLOOKUP(C275,customers!$A$1:$A$1001,customers!B274:B1274,,0))</f>
        <v>Dom Milella</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L275*E275</f>
        <v>7.77</v>
      </c>
      <c r="N275" t="str">
        <f>IF(I275="Rob","Robusta",IF(I275="Exc","Excelsa",IF(I275="Ara","Arabica",IF(I275="Lib","Liberica",""))))</f>
        <v>Arabica</v>
      </c>
      <c r="O275" t="str">
        <f>IF(J275="M","Medium",IF(J275="L","Light",IF(J275="D","Dark","")))</f>
        <v>Light</v>
      </c>
      <c r="P275" t="str">
        <f>VLOOKUP(Orders[[#This Row],[Customer ID]],customers!$A$2:$I$1001,9,FALSE)</f>
        <v>No</v>
      </c>
    </row>
    <row r="276" spans="1:16" x14ac:dyDescent="0.35">
      <c r="A276" s="2" t="s">
        <v>2038</v>
      </c>
      <c r="B276" s="3">
        <v>43985</v>
      </c>
      <c r="C276" s="2" t="s">
        <v>2039</v>
      </c>
      <c r="D276" t="s">
        <v>5694</v>
      </c>
      <c r="E276" s="2">
        <v>1</v>
      </c>
      <c r="F276" s="2" t="str">
        <f>IF(_xlfn.XLOOKUP(C276,customers!$A$1:$A$1001,customers!B275:B1275,,0)=0,"",_xlfn.XLOOKUP(C276,customers!$A$1:$A$1001,customers!B275:B1275,,0))</f>
        <v>Bette-ann Munden</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L276*E276</f>
        <v>25.874999999999996</v>
      </c>
      <c r="N276" t="str">
        <f>IF(I276="Rob","Robusta",IF(I276="Exc","Excelsa",IF(I276="Ara","Arabica",IF(I276="Lib","Liberica",""))))</f>
        <v>Arabica</v>
      </c>
      <c r="O276" t="str">
        <f>IF(J276="M","Medium",IF(J276="L","Light",IF(J276="D","Dark","")))</f>
        <v>Medium</v>
      </c>
      <c r="P276" t="str">
        <f>VLOOKUP(Orders[[#This Row],[Customer ID]],customers!$A$2:$I$1001,9,FALSE)</f>
        <v>No</v>
      </c>
    </row>
    <row r="277" spans="1:16" x14ac:dyDescent="0.35">
      <c r="A277" s="2" t="s">
        <v>2044</v>
      </c>
      <c r="B277" s="3">
        <v>44725</v>
      </c>
      <c r="C277" s="2" t="s">
        <v>2045</v>
      </c>
      <c r="D277" t="s">
        <v>5667</v>
      </c>
      <c r="E277" s="2">
        <v>6</v>
      </c>
      <c r="F277" s="2" t="str">
        <f>IF(_xlfn.XLOOKUP(C277,customers!$A$1:$A$1001,customers!B276:B1276,,0)=0,"",_xlfn.XLOOKUP(C277,customers!$A$1:$A$1001,customers!B276:B1276,,0))</f>
        <v>Nick Brakespear</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L277*E277</f>
        <v>204.92999999999995</v>
      </c>
      <c r="N277" t="str">
        <f>IF(I277="Rob","Robusta",IF(I277="Exc","Excelsa",IF(I277="Ara","Arabica",IF(I277="Lib","Liberica",""))))</f>
        <v>Excelsa</v>
      </c>
      <c r="O277" t="str">
        <f>IF(J277="M","Medium",IF(J277="L","Light",IF(J277="D","Dark","")))</f>
        <v>Light</v>
      </c>
      <c r="P277" t="str">
        <f>VLOOKUP(Orders[[#This Row],[Customer ID]],customers!$A$2:$I$1001,9,FALSE)</f>
        <v>No</v>
      </c>
    </row>
    <row r="278" spans="1:16" x14ac:dyDescent="0.35">
      <c r="A278" s="2" t="s">
        <v>2050</v>
      </c>
      <c r="B278" s="3">
        <v>43992</v>
      </c>
      <c r="C278" s="2" t="s">
        <v>2051</v>
      </c>
      <c r="D278" t="s">
        <v>5661</v>
      </c>
      <c r="E278" s="2">
        <v>4</v>
      </c>
      <c r="F278" s="2" t="str">
        <f>IF(_xlfn.XLOOKUP(C278,customers!$A$1:$A$1001,customers!B277:B1277,,0)=0,"",_xlfn.XLOOKUP(C278,customers!$A$1:$A$1001,customers!B277:B1277,,0))</f>
        <v>Granville Alberts</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L278*E278</f>
        <v>109.93999999999998</v>
      </c>
      <c r="N278" t="str">
        <f>IF(I278="Rob","Robusta",IF(I278="Exc","Excelsa",IF(I278="Ara","Arabica",IF(I278="Lib","Liberica",""))))</f>
        <v>Robusta</v>
      </c>
      <c r="O278" t="str">
        <f>IF(J278="M","Medium",IF(J278="L","Light",IF(J278="D","Dark","")))</f>
        <v>Light</v>
      </c>
      <c r="P278" t="str">
        <f>VLOOKUP(Orders[[#This Row],[Customer ID]],customers!$A$2:$I$1001,9,FALSE)</f>
        <v>Yes</v>
      </c>
    </row>
    <row r="279" spans="1:16" x14ac:dyDescent="0.35">
      <c r="A279" s="2" t="s">
        <v>2056</v>
      </c>
      <c r="B279" s="3">
        <v>44183</v>
      </c>
      <c r="C279" s="2" t="s">
        <v>2057</v>
      </c>
      <c r="D279" t="s">
        <v>5690</v>
      </c>
      <c r="E279" s="2">
        <v>6</v>
      </c>
      <c r="F279" s="2" t="str">
        <f>IF(_xlfn.XLOOKUP(C279,customers!$A$1:$A$1001,customers!B278:B1278,,0)=0,"",_xlfn.XLOOKUP(C279,customers!$A$1:$A$1001,customers!B278:B1278,,0))</f>
        <v>Madelaine Sharples</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L279*E279</f>
        <v>89.1</v>
      </c>
      <c r="N279" t="str">
        <f>IF(I279="Rob","Robusta",IF(I279="Exc","Excelsa",IF(I279="Ara","Arabica",IF(I279="Lib","Liberica",""))))</f>
        <v>Excelsa</v>
      </c>
      <c r="O279" t="str">
        <f>IF(J279="M","Medium",IF(J279="L","Light",IF(J279="D","Dark","")))</f>
        <v>Light</v>
      </c>
      <c r="P279" t="str">
        <f>VLOOKUP(Orders[[#This Row],[Customer ID]],customers!$A$2:$I$1001,9,FALSE)</f>
        <v>No</v>
      </c>
    </row>
    <row r="280" spans="1:16" x14ac:dyDescent="0.35">
      <c r="A280" s="2" t="s">
        <v>2062</v>
      </c>
      <c r="B280" s="3">
        <v>43708</v>
      </c>
      <c r="C280" s="2" t="s">
        <v>2063</v>
      </c>
      <c r="D280" t="s">
        <v>5686</v>
      </c>
      <c r="E280" s="2">
        <v>2</v>
      </c>
      <c r="F280" s="2" t="str">
        <f>IF(_xlfn.XLOOKUP(C280,customers!$A$1:$A$1001,customers!B279:B1279,,0)=0,"",_xlfn.XLOOKUP(C280,customers!$A$1:$A$1001,customers!B279:B1279,,0))</f>
        <v>Cissiee Raisbeck</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L280*E280</f>
        <v>7.77</v>
      </c>
      <c r="N280" t="str">
        <f>IF(I280="Rob","Robusta",IF(I280="Exc","Excelsa",IF(I280="Ara","Arabica",IF(I280="Lib","Liberica",""))))</f>
        <v>Arabica</v>
      </c>
      <c r="O280" t="str">
        <f>IF(J280="M","Medium",IF(J280="L","Light",IF(J280="D","Dark","")))</f>
        <v>Light</v>
      </c>
      <c r="P280" t="str">
        <f>VLOOKUP(Orders[[#This Row],[Customer ID]],customers!$A$2:$I$1001,9,FALSE)</f>
        <v>Yes</v>
      </c>
    </row>
    <row r="281" spans="1:16" x14ac:dyDescent="0.35">
      <c r="A281" s="2" t="s">
        <v>2068</v>
      </c>
      <c r="B281" s="3">
        <v>43521</v>
      </c>
      <c r="C281" s="2" t="s">
        <v>2069</v>
      </c>
      <c r="D281" t="s">
        <v>5700</v>
      </c>
      <c r="E281" s="2">
        <v>1</v>
      </c>
      <c r="F281" s="2" t="str">
        <f>IF(_xlfn.XLOOKUP(C281,customers!$A$1:$A$1001,customers!B280:B1280,,0)=0,"",_xlfn.XLOOKUP(C281,customers!$A$1:$A$1001,customers!B280:B1280,,0))</f>
        <v>Kenton Wetherick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L281*E281</f>
        <v>33.464999999999996</v>
      </c>
      <c r="N281" t="str">
        <f>IF(I281="Rob","Robusta",IF(I281="Exc","Excelsa",IF(I281="Ara","Arabica",IF(I281="Lib","Liberica",""))))</f>
        <v>Liberica</v>
      </c>
      <c r="O281" t="str">
        <f>IF(J281="M","Medium",IF(J281="L","Light",IF(J281="D","Dark","")))</f>
        <v>Medium</v>
      </c>
      <c r="P281" t="str">
        <f>VLOOKUP(Orders[[#This Row],[Customer ID]],customers!$A$2:$I$1001,9,FALSE)</f>
        <v>Yes</v>
      </c>
    </row>
    <row r="282" spans="1:16" x14ac:dyDescent="0.35">
      <c r="A282" s="2" t="s">
        <v>2074</v>
      </c>
      <c r="B282" s="3">
        <v>44234</v>
      </c>
      <c r="C282" s="2" t="s">
        <v>2075</v>
      </c>
      <c r="D282" t="s">
        <v>5658</v>
      </c>
      <c r="E282" s="2">
        <v>5</v>
      </c>
      <c r="F282" s="2" t="str">
        <f>IF(_xlfn.XLOOKUP(C282,customers!$A$1:$A$1001,customers!B281:B1281,,0)=0,"",_xlfn.XLOOKUP(C282,customers!$A$1:$A$1001,customers!B281:B1281,,0))</f>
        <v>Hatty Dovydenas</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L282*E282</f>
        <v>41.25</v>
      </c>
      <c r="N282" t="str">
        <f>IF(I282="Rob","Robusta",IF(I282="Exc","Excelsa",IF(I282="Ara","Arabica",IF(I282="Lib","Liberica",""))))</f>
        <v>Excelsa</v>
      </c>
      <c r="O282" t="str">
        <f>IF(J282="M","Medium",IF(J282="L","Light",IF(J282="D","Dark","")))</f>
        <v>Medium</v>
      </c>
      <c r="P282" t="str">
        <f>VLOOKUP(Orders[[#This Row],[Customer ID]],customers!$A$2:$I$1001,9,FALSE)</f>
        <v>Yes</v>
      </c>
    </row>
    <row r="283" spans="1:16" x14ac:dyDescent="0.35">
      <c r="A283" s="2" t="s">
        <v>2079</v>
      </c>
      <c r="B283" s="3">
        <v>44210</v>
      </c>
      <c r="C283" s="2" t="s">
        <v>2080</v>
      </c>
      <c r="D283" t="s">
        <v>5690</v>
      </c>
      <c r="E283" s="2">
        <v>4</v>
      </c>
      <c r="F283" s="2" t="str">
        <f>IF(_xlfn.XLOOKUP(C283,customers!$A$1:$A$1001,customers!B282:B1282,,0)=0,"",_xlfn.XLOOKUP(C283,customers!$A$1:$A$1001,customers!B282:B1282,,0))</f>
        <v>Brendan Grece</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L283*E283</f>
        <v>59.4</v>
      </c>
      <c r="N283" t="str">
        <f>IF(I283="Rob","Robusta",IF(I283="Exc","Excelsa",IF(I283="Ara","Arabica",IF(I283="Lib","Liberica",""))))</f>
        <v>Excelsa</v>
      </c>
      <c r="O283" t="str">
        <f>IF(J283="M","Medium",IF(J283="L","Light",IF(J283="D","Dark","")))</f>
        <v>Light</v>
      </c>
      <c r="P283" t="str">
        <f>VLOOKUP(Orders[[#This Row],[Customer ID]],customers!$A$2:$I$1001,9,FALSE)</f>
        <v>Yes</v>
      </c>
    </row>
    <row r="284" spans="1:16" x14ac:dyDescent="0.35">
      <c r="A284" s="2" t="s">
        <v>2085</v>
      </c>
      <c r="B284" s="3">
        <v>43520</v>
      </c>
      <c r="C284" s="2" t="s">
        <v>2086</v>
      </c>
      <c r="D284" t="s">
        <v>5699</v>
      </c>
      <c r="E284" s="2">
        <v>1</v>
      </c>
      <c r="F284" s="2" t="str">
        <f>IF(_xlfn.XLOOKUP(C284,customers!$A$1:$A$1001,customers!B283:B1283,,0)=0,"",_xlfn.XLOOKUP(C284,customers!$A$1:$A$1001,customers!B283:B1283,,0))</f>
        <v>Abbe Thys</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L284*E284</f>
        <v>7.77</v>
      </c>
      <c r="N284" t="str">
        <f>IF(I284="Rob","Robusta",IF(I284="Exc","Excelsa",IF(I284="Ara","Arabica",IF(I284="Lib","Liberica",""))))</f>
        <v>Arabica</v>
      </c>
      <c r="O284" t="str">
        <f>IF(J284="M","Medium",IF(J284="L","Light",IF(J284="D","Dark","")))</f>
        <v>Light</v>
      </c>
      <c r="P284" t="str">
        <f>VLOOKUP(Orders[[#This Row],[Customer ID]],customers!$A$2:$I$1001,9,FALSE)</f>
        <v>No</v>
      </c>
    </row>
    <row r="285" spans="1:16" x14ac:dyDescent="0.35">
      <c r="A285" s="2" t="s">
        <v>2091</v>
      </c>
      <c r="B285" s="3">
        <v>43639</v>
      </c>
      <c r="C285" s="2" t="s">
        <v>2092</v>
      </c>
      <c r="D285" t="s">
        <v>5691</v>
      </c>
      <c r="E285" s="2">
        <v>1</v>
      </c>
      <c r="F285" s="2" t="str">
        <f>IF(_xlfn.XLOOKUP(C285,customers!$A$1:$A$1001,customers!B284:B1284,,0)=0,"",_xlfn.XLOOKUP(C285,customers!$A$1:$A$1001,customers!B284:B1284,,0))</f>
        <v>Audra Kelston</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L285*E285</f>
        <v>5.3699999999999992</v>
      </c>
      <c r="N285" t="str">
        <f>IF(I285="Rob","Robusta",IF(I285="Exc","Excelsa",IF(I285="Ara","Arabica",IF(I285="Lib","Liberica",""))))</f>
        <v>Robusta</v>
      </c>
      <c r="O285" t="str">
        <f>IF(J285="M","Medium",IF(J285="L","Light",IF(J285="D","Dark","")))</f>
        <v>Dark</v>
      </c>
      <c r="P285" t="str">
        <f>VLOOKUP(Orders[[#This Row],[Customer ID]],customers!$A$2:$I$1001,9,FALSE)</f>
        <v>Yes</v>
      </c>
    </row>
    <row r="286" spans="1:16" x14ac:dyDescent="0.35">
      <c r="A286" s="2" t="s">
        <v>2097</v>
      </c>
      <c r="B286" s="3">
        <v>43960</v>
      </c>
      <c r="C286" s="2" t="s">
        <v>2098</v>
      </c>
      <c r="D286" t="s">
        <v>5685</v>
      </c>
      <c r="E286" s="2">
        <v>3</v>
      </c>
      <c r="F286" s="2" t="str">
        <f>IF(_xlfn.XLOOKUP(C286,customers!$A$1:$A$1001,customers!B285:B1285,,0)=0,"",_xlfn.XLOOKUP(C286,customers!$A$1:$A$1001,customers!B285:B1285,,0))</f>
        <v>Claiborne Mottram</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L286*E286</f>
        <v>94.874999999999986</v>
      </c>
      <c r="N286" t="str">
        <f>IF(I286="Rob","Robusta",IF(I286="Exc","Excelsa",IF(I286="Ara","Arabica",IF(I286="Lib","Liberica",""))))</f>
        <v>Excelsa</v>
      </c>
      <c r="O286" t="str">
        <f>IF(J286="M","Medium",IF(J286="L","Light",IF(J286="D","Dark","")))</f>
        <v>Medium</v>
      </c>
      <c r="P286" t="str">
        <f>VLOOKUP(Orders[[#This Row],[Customer ID]],customers!$A$2:$I$1001,9,FALSE)</f>
        <v>No</v>
      </c>
    </row>
    <row r="287" spans="1:16" x14ac:dyDescent="0.35">
      <c r="A287" s="2" t="s">
        <v>2102</v>
      </c>
      <c r="B287" s="3">
        <v>44030</v>
      </c>
      <c r="C287" s="2" t="s">
        <v>2103</v>
      </c>
      <c r="D287" t="s">
        <v>5683</v>
      </c>
      <c r="E287" s="2">
        <v>1</v>
      </c>
      <c r="F287" s="2" t="str">
        <f>IF(_xlfn.XLOOKUP(C287,customers!$A$1:$A$1001,customers!B286:B1286,,0)=0,"",_xlfn.XLOOKUP(C287,customers!$A$1:$A$1001,customers!B286:B1286,,0))</f>
        <v>Donalt Sangwin</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L287*E287</f>
        <v>36.454999999999998</v>
      </c>
      <c r="N287" t="str">
        <f>IF(I287="Rob","Robusta",IF(I287="Exc","Excelsa",IF(I287="Ara","Arabica",IF(I287="Lib","Liberica",""))))</f>
        <v>Liberica</v>
      </c>
      <c r="O287" t="str">
        <f>IF(J287="M","Medium",IF(J287="L","Light",IF(J287="D","Dark","")))</f>
        <v>Light</v>
      </c>
      <c r="P287" t="str">
        <f>VLOOKUP(Orders[[#This Row],[Customer ID]],customers!$A$2:$I$1001,9,FALSE)</f>
        <v>No</v>
      </c>
    </row>
    <row r="288" spans="1:16" x14ac:dyDescent="0.35">
      <c r="A288" s="2" t="s">
        <v>2107</v>
      </c>
      <c r="B288" s="3">
        <v>43755</v>
      </c>
      <c r="C288" s="2" t="s">
        <v>2108</v>
      </c>
      <c r="D288" t="s">
        <v>5671</v>
      </c>
      <c r="E288" s="2">
        <v>4</v>
      </c>
      <c r="F288" s="2" t="str">
        <f>IF(_xlfn.XLOOKUP(C288,customers!$A$1:$A$1001,customers!B287:B1287,,0)=0,"",_xlfn.XLOOKUP(C288,customers!$A$1:$A$1001,customers!B287:B1287,,0))</f>
        <v>Herbie Peppard</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L288*E288</f>
        <v>13.5</v>
      </c>
      <c r="N288" t="str">
        <f>IF(I288="Rob","Robusta",IF(I288="Exc","Excelsa",IF(I288="Ara","Arabica",IF(I288="Lib","Liberica",""))))</f>
        <v>Arabica</v>
      </c>
      <c r="O288" t="str">
        <f>IF(J288="M","Medium",IF(J288="L","Light",IF(J288="D","Dark","")))</f>
        <v>Medium</v>
      </c>
      <c r="P288" t="str">
        <f>VLOOKUP(Orders[[#This Row],[Customer ID]],customers!$A$2:$I$1001,9,FALSE)</f>
        <v>Yes</v>
      </c>
    </row>
    <row r="289" spans="1:16" x14ac:dyDescent="0.35">
      <c r="A289" s="2" t="s">
        <v>2112</v>
      </c>
      <c r="B289" s="3">
        <v>44697</v>
      </c>
      <c r="C289" s="2" t="s">
        <v>2113</v>
      </c>
      <c r="D289" t="s">
        <v>5697</v>
      </c>
      <c r="E289" s="2">
        <v>4</v>
      </c>
      <c r="F289" s="2" t="str">
        <f>IF(_xlfn.XLOOKUP(C289,customers!$A$1:$A$1001,customers!B288:B1288,,0)=0,"",_xlfn.XLOOKUP(C289,customers!$A$1:$A$1001,customers!B288:B1288,,0))</f>
        <v>Maggy Harby</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L289*E289</f>
        <v>14.339999999999998</v>
      </c>
      <c r="N289" t="str">
        <f>IF(I289="Rob","Robusta",IF(I289="Exc","Excelsa",IF(I289="Ara","Arabica",IF(I289="Lib","Liberica",""))))</f>
        <v>Robusta</v>
      </c>
      <c r="O289" t="str">
        <f>IF(J289="M","Medium",IF(J289="L","Light",IF(J289="D","Dark","")))</f>
        <v>Light</v>
      </c>
      <c r="P289" t="str">
        <f>VLOOKUP(Orders[[#This Row],[Customer ID]],customers!$A$2:$I$1001,9,FALSE)</f>
        <v>No</v>
      </c>
    </row>
    <row r="290" spans="1:16" x14ac:dyDescent="0.35">
      <c r="A290" s="2" t="s">
        <v>2118</v>
      </c>
      <c r="B290" s="3">
        <v>44279</v>
      </c>
      <c r="C290" s="2" t="s">
        <v>2119</v>
      </c>
      <c r="D290" t="s">
        <v>5658</v>
      </c>
      <c r="E290" s="2">
        <v>1</v>
      </c>
      <c r="F290" s="2" t="str">
        <f>IF(_xlfn.XLOOKUP(C290,customers!$A$1:$A$1001,customers!B289:B1289,,0)=0,"",_xlfn.XLOOKUP(C290,customers!$A$1:$A$1001,customers!B289:B1289,,0))</f>
        <v>Phyllys Ormerod</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L290*E290</f>
        <v>8.25</v>
      </c>
      <c r="N290" t="str">
        <f>IF(I290="Rob","Robusta",IF(I290="Exc","Excelsa",IF(I290="Ara","Arabica",IF(I290="Lib","Liberica",""))))</f>
        <v>Excelsa</v>
      </c>
      <c r="O290" t="str">
        <f>IF(J290="M","Medium",IF(J290="L","Light",IF(J290="D","Dark","")))</f>
        <v>Medium</v>
      </c>
      <c r="P290" t="str">
        <f>VLOOKUP(Orders[[#This Row],[Customer ID]],customers!$A$2:$I$1001,9,FALSE)</f>
        <v>Yes</v>
      </c>
    </row>
    <row r="291" spans="1:16" x14ac:dyDescent="0.35">
      <c r="A291" s="2" t="s">
        <v>2123</v>
      </c>
      <c r="B291" s="3">
        <v>43772</v>
      </c>
      <c r="C291" s="2" t="s">
        <v>2124</v>
      </c>
      <c r="D291" t="s">
        <v>5682</v>
      </c>
      <c r="E291" s="2">
        <v>5</v>
      </c>
      <c r="F291" s="2" t="str">
        <f>IF(_xlfn.XLOOKUP(C291,customers!$A$1:$A$1001,customers!B290:B1290,,0)=0,"",_xlfn.XLOOKUP(C291,customers!$A$1:$A$1001,customers!B290:B1290,,0))</f>
        <v>Tymon Zanetti</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L291*E291</f>
        <v>13.424999999999997</v>
      </c>
      <c r="N291" t="str">
        <f>IF(I291="Rob","Robusta",IF(I291="Exc","Excelsa",IF(I291="Ara","Arabica",IF(I291="Lib","Liberica",""))))</f>
        <v>Robusta</v>
      </c>
      <c r="O291" t="str">
        <f>IF(J291="M","Medium",IF(J291="L","Light",IF(J291="D","Dark","")))</f>
        <v>Dark</v>
      </c>
      <c r="P291" t="str">
        <f>VLOOKUP(Orders[[#This Row],[Customer ID]],customers!$A$2:$I$1001,9,FALSE)</f>
        <v>Yes</v>
      </c>
    </row>
    <row r="292" spans="1:16" x14ac:dyDescent="0.35">
      <c r="A292" s="2" t="s">
        <v>2127</v>
      </c>
      <c r="B292" s="3">
        <v>44497</v>
      </c>
      <c r="C292" s="2" t="s">
        <v>2128</v>
      </c>
      <c r="D292" t="s">
        <v>5666</v>
      </c>
      <c r="E292" s="2">
        <v>5</v>
      </c>
      <c r="F292" s="2" t="str">
        <f>IF(_xlfn.XLOOKUP(C292,customers!$A$1:$A$1001,customers!B291:B1291,,0)=0,"",_xlfn.XLOOKUP(C292,customers!$A$1:$A$1001,customers!B291:B1291,,0))</f>
        <v>Reinaldos Kirtley</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L292*E292</f>
        <v>49.75</v>
      </c>
      <c r="N292" t="str">
        <f>IF(I292="Rob","Robusta",IF(I292="Exc","Excelsa",IF(I292="Ara","Arabica",IF(I292="Lib","Liberica",""))))</f>
        <v>Arabica</v>
      </c>
      <c r="O292" t="str">
        <f>IF(J292="M","Medium",IF(J292="L","Light",IF(J292="D","Dark","")))</f>
        <v>Dark</v>
      </c>
      <c r="P292" t="str">
        <f>VLOOKUP(Orders[[#This Row],[Customer ID]],customers!$A$2:$I$1001,9,FALSE)</f>
        <v>No</v>
      </c>
    </row>
    <row r="293" spans="1:16" x14ac:dyDescent="0.35">
      <c r="A293" s="2" t="s">
        <v>2133</v>
      </c>
      <c r="B293" s="3">
        <v>44181</v>
      </c>
      <c r="C293" s="2" t="s">
        <v>2134</v>
      </c>
      <c r="D293" t="s">
        <v>5658</v>
      </c>
      <c r="E293" s="2">
        <v>2</v>
      </c>
      <c r="F293" s="2" t="str">
        <f>IF(_xlfn.XLOOKUP(C293,customers!$A$1:$A$1001,customers!B292:B1292,,0)=0,"",_xlfn.XLOOKUP(C293,customers!$A$1:$A$1001,customers!B292:B1292,,0))</f>
        <v>Russell Donet</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L293*E293</f>
        <v>16.5</v>
      </c>
      <c r="N293" t="str">
        <f>IF(I293="Rob","Robusta",IF(I293="Exc","Excelsa",IF(I293="Ara","Arabica",IF(I293="Lib","Liberica",""))))</f>
        <v>Excelsa</v>
      </c>
      <c r="O293" t="str">
        <f>IF(J293="M","Medium",IF(J293="L","Light",IF(J293="D","Dark","")))</f>
        <v>Medium</v>
      </c>
      <c r="P293" t="str">
        <f>VLOOKUP(Orders[[#This Row],[Customer ID]],customers!$A$2:$I$1001,9,FALSE)</f>
        <v>No</v>
      </c>
    </row>
    <row r="294" spans="1:16" x14ac:dyDescent="0.35">
      <c r="A294" s="2" t="s">
        <v>2137</v>
      </c>
      <c r="B294" s="3">
        <v>44529</v>
      </c>
      <c r="C294" s="2" t="s">
        <v>2138</v>
      </c>
      <c r="D294" t="s">
        <v>5677</v>
      </c>
      <c r="E294" s="2">
        <v>3</v>
      </c>
      <c r="F294" s="2" t="str">
        <f>IF(_xlfn.XLOOKUP(C294,customers!$A$1:$A$1001,customers!B293:B1293,,0)=0,"",_xlfn.XLOOKUP(C294,customers!$A$1:$A$1001,customers!B293:B1293,,0))</f>
        <v>Rickey Readie</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L294*E294</f>
        <v>17.91</v>
      </c>
      <c r="N294" t="str">
        <f>IF(I294="Rob","Robusta",IF(I294="Exc","Excelsa",IF(I294="Ara","Arabica",IF(I294="Lib","Liberica",""))))</f>
        <v>Arabica</v>
      </c>
      <c r="O294" t="str">
        <f>IF(J294="M","Medium",IF(J294="L","Light",IF(J294="D","Dark","")))</f>
        <v>Dark</v>
      </c>
      <c r="P294" t="str">
        <f>VLOOKUP(Orders[[#This Row],[Customer ID]],customers!$A$2:$I$1001,9,FALSE)</f>
        <v>No</v>
      </c>
    </row>
    <row r="295" spans="1:16" x14ac:dyDescent="0.35">
      <c r="A295" s="2" t="s">
        <v>2142</v>
      </c>
      <c r="B295" s="3">
        <v>44275</v>
      </c>
      <c r="C295" s="2" t="s">
        <v>2143</v>
      </c>
      <c r="D295" t="s">
        <v>5677</v>
      </c>
      <c r="E295" s="2">
        <v>5</v>
      </c>
      <c r="F295" s="2" t="str">
        <f>IF(_xlfn.XLOOKUP(C295,customers!$A$1:$A$1001,customers!B294:B1294,,0)=0,"",_xlfn.XLOOKUP(C295,customers!$A$1:$A$1001,customers!B294:B1294,,0))</f>
        <v>Zilvia Claisse</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L295*E295</f>
        <v>29.849999999999998</v>
      </c>
      <c r="N295" t="str">
        <f>IF(I295="Rob","Robusta",IF(I295="Exc","Excelsa",IF(I295="Ara","Arabica",IF(I295="Lib","Liberica",""))))</f>
        <v>Arabica</v>
      </c>
      <c r="O295" t="str">
        <f>IF(J295="M","Medium",IF(J295="L","Light",IF(J295="D","Dark","")))</f>
        <v>Dark</v>
      </c>
      <c r="P295" t="str">
        <f>VLOOKUP(Orders[[#This Row],[Customer ID]],customers!$A$2:$I$1001,9,FALSE)</f>
        <v>No</v>
      </c>
    </row>
    <row r="296" spans="1:16" x14ac:dyDescent="0.35">
      <c r="A296" s="2" t="s">
        <v>2148</v>
      </c>
      <c r="B296" s="3">
        <v>44659</v>
      </c>
      <c r="C296" s="2" t="s">
        <v>2149</v>
      </c>
      <c r="D296" t="s">
        <v>5690</v>
      </c>
      <c r="E296" s="2">
        <v>3</v>
      </c>
      <c r="F296" s="2" t="str">
        <f>IF(_xlfn.XLOOKUP(C296,customers!$A$1:$A$1001,customers!B295:B1295,,0)=0,"",_xlfn.XLOOKUP(C296,customers!$A$1:$A$1001,customers!B295:B1295,,0))</f>
        <v>Valenka Stansbury</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L296*E296</f>
        <v>44.55</v>
      </c>
      <c r="N296" t="str">
        <f>IF(I296="Rob","Robusta",IF(I296="Exc","Excelsa",IF(I296="Ara","Arabica",IF(I296="Lib","Liberica",""))))</f>
        <v>Excelsa</v>
      </c>
      <c r="O296" t="str">
        <f>IF(J296="M","Medium",IF(J296="L","Light",IF(J296="D","Dark","")))</f>
        <v>Light</v>
      </c>
      <c r="P296" t="str">
        <f>VLOOKUP(Orders[[#This Row],[Customer ID]],customers!$A$2:$I$1001,9,FALSE)</f>
        <v>No</v>
      </c>
    </row>
    <row r="297" spans="1:16" x14ac:dyDescent="0.35">
      <c r="A297" s="2" t="s">
        <v>2153</v>
      </c>
      <c r="B297" s="3">
        <v>44057</v>
      </c>
      <c r="C297" s="2" t="s">
        <v>2154</v>
      </c>
      <c r="D297" t="s">
        <v>5660</v>
      </c>
      <c r="E297" s="2">
        <v>2</v>
      </c>
      <c r="F297" s="2" t="str">
        <f>IF(_xlfn.XLOOKUP(C297,customers!$A$1:$A$1001,customers!B296:B1296,,0)=0,"",_xlfn.XLOOKUP(C297,customers!$A$1:$A$1001,customers!B296:B1296,,0))</f>
        <v>Jewelle Shenton</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L297*E297</f>
        <v>27.5</v>
      </c>
      <c r="N297" t="str">
        <f>IF(I297="Rob","Robusta",IF(I297="Exc","Excelsa",IF(I297="Ara","Arabica",IF(I297="Lib","Liberica",""))))</f>
        <v>Excelsa</v>
      </c>
      <c r="O297" t="str">
        <f>IF(J297="M","Medium",IF(J297="L","Light",IF(J297="D","Dark","")))</f>
        <v>Medium</v>
      </c>
      <c r="P297" t="str">
        <f>VLOOKUP(Orders[[#This Row],[Customer ID]],customers!$A$2:$I$1001,9,FALSE)</f>
        <v>No</v>
      </c>
    </row>
    <row r="298" spans="1:16" x14ac:dyDescent="0.35">
      <c r="A298" s="2" t="s">
        <v>2157</v>
      </c>
      <c r="B298" s="3">
        <v>43597</v>
      </c>
      <c r="C298" s="2" t="s">
        <v>2158</v>
      </c>
      <c r="D298" t="s">
        <v>5665</v>
      </c>
      <c r="E298" s="2">
        <v>6</v>
      </c>
      <c r="F298" s="2" t="str">
        <f>IF(_xlfn.XLOOKUP(C298,customers!$A$1:$A$1001,customers!B297:B1297,,0)=0,"",_xlfn.XLOOKUP(C298,customers!$A$1:$A$1001,customers!B297:B1297,,0))</f>
        <v>Kylie Mowat</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L298*E298</f>
        <v>35.82</v>
      </c>
      <c r="N298" t="str">
        <f>IF(I298="Rob","Robusta",IF(I298="Exc","Excelsa",IF(I298="Ara","Arabica",IF(I298="Lib","Liberica",""))))</f>
        <v>Robusta</v>
      </c>
      <c r="O298" t="str">
        <f>IF(J298="M","Medium",IF(J298="L","Light",IF(J298="D","Dark","")))</f>
        <v>Medium</v>
      </c>
      <c r="P298" t="str">
        <f>VLOOKUP(Orders[[#This Row],[Customer ID]],customers!$A$2:$I$1001,9,FALSE)</f>
        <v>Yes</v>
      </c>
    </row>
    <row r="299" spans="1:16" x14ac:dyDescent="0.35">
      <c r="A299" s="2" t="s">
        <v>2163</v>
      </c>
      <c r="B299" s="3">
        <v>44258</v>
      </c>
      <c r="C299" s="2" t="s">
        <v>2164</v>
      </c>
      <c r="D299" t="s">
        <v>5691</v>
      </c>
      <c r="E299" s="2">
        <v>3</v>
      </c>
      <c r="F299" s="2" t="str">
        <f>IF(_xlfn.XLOOKUP(C299,customers!$A$1:$A$1001,customers!B298:B1298,,0)=0,"",_xlfn.XLOOKUP(C299,customers!$A$1:$A$1001,customers!B298:B1298,,0))</f>
        <v>Gabriel Starcks</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L299*E299</f>
        <v>16.11</v>
      </c>
      <c r="N299" t="str">
        <f>IF(I299="Rob","Robusta",IF(I299="Exc","Excelsa",IF(I299="Ara","Arabica",IF(I299="Lib","Liberica",""))))</f>
        <v>Robusta</v>
      </c>
      <c r="O299" t="str">
        <f>IF(J299="M","Medium",IF(J299="L","Light",IF(J299="D","Dark","")))</f>
        <v>Dark</v>
      </c>
      <c r="P299" t="str">
        <f>VLOOKUP(Orders[[#This Row],[Customer ID]],customers!$A$2:$I$1001,9,FALSE)</f>
        <v>Yes</v>
      </c>
    </row>
    <row r="300" spans="1:16" x14ac:dyDescent="0.35">
      <c r="A300" s="2" t="s">
        <v>2169</v>
      </c>
      <c r="B300" s="3">
        <v>43872</v>
      </c>
      <c r="C300" s="2" t="s">
        <v>2170</v>
      </c>
      <c r="D300" t="s">
        <v>5703</v>
      </c>
      <c r="E300" s="2">
        <v>6</v>
      </c>
      <c r="F300" s="2" t="str">
        <f>IF(_xlfn.XLOOKUP(C300,customers!$A$1:$A$1001,customers!B299:B1299,,0)=0,"",_xlfn.XLOOKUP(C300,customers!$A$1:$A$1001,customers!B299:B1299,,0))</f>
        <v>Kienan Scholard</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L300*E300</f>
        <v>26.73</v>
      </c>
      <c r="N300" t="str">
        <f>IF(I300="Rob","Robusta",IF(I300="Exc","Excelsa",IF(I300="Ara","Arabica",IF(I300="Lib","Liberica",""))))</f>
        <v>Excelsa</v>
      </c>
      <c r="O300" t="str">
        <f>IF(J300="M","Medium",IF(J300="L","Light",IF(J300="D","Dark","")))</f>
        <v>Light</v>
      </c>
      <c r="P300" t="str">
        <f>VLOOKUP(Orders[[#This Row],[Customer ID]],customers!$A$2:$I$1001,9,FALSE)</f>
        <v>Yes</v>
      </c>
    </row>
    <row r="301" spans="1:16" x14ac:dyDescent="0.35">
      <c r="A301" s="2" t="s">
        <v>2175</v>
      </c>
      <c r="B301" s="3">
        <v>43582</v>
      </c>
      <c r="C301" s="2" t="s">
        <v>2176</v>
      </c>
      <c r="D301" t="s">
        <v>5667</v>
      </c>
      <c r="E301" s="2">
        <v>6</v>
      </c>
      <c r="F301" s="2" t="str">
        <f>IF(_xlfn.XLOOKUP(C301,customers!$A$1:$A$1001,customers!B300:B1300,,0)=0,"",_xlfn.XLOOKUP(C301,customers!$A$1:$A$1001,customers!B300:B1300,,0))</f>
        <v>Krissie Hammett</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L301*E301</f>
        <v>204.92999999999995</v>
      </c>
      <c r="N301" t="str">
        <f>IF(I301="Rob","Robusta",IF(I301="Exc","Excelsa",IF(I301="Ara","Arabica",IF(I301="Lib","Liberica",""))))</f>
        <v>Excelsa</v>
      </c>
      <c r="O301" t="str">
        <f>IF(J301="M","Medium",IF(J301="L","Light",IF(J301="D","Dark","")))</f>
        <v>Light</v>
      </c>
      <c r="P301" t="str">
        <f>VLOOKUP(Orders[[#This Row],[Customer ID]],customers!$A$2:$I$1001,9,FALSE)</f>
        <v>Yes</v>
      </c>
    </row>
    <row r="302" spans="1:16" x14ac:dyDescent="0.35">
      <c r="A302" s="2" t="s">
        <v>2181</v>
      </c>
      <c r="B302" s="3">
        <v>44646</v>
      </c>
      <c r="C302" s="2" t="s">
        <v>2182</v>
      </c>
      <c r="D302" t="s">
        <v>5659</v>
      </c>
      <c r="E302" s="2">
        <v>3</v>
      </c>
      <c r="F302" s="2" t="str">
        <f>IF(_xlfn.XLOOKUP(C302,customers!$A$1:$A$1001,customers!B301:B1301,,0)=0,"",_xlfn.XLOOKUP(C302,customers!$A$1:$A$1001,customers!B301:B1301,,0))</f>
        <v>Peyter Lauritzen</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L302*E302</f>
        <v>38.849999999999994</v>
      </c>
      <c r="N302" t="str">
        <f>IF(I302="Rob","Robusta",IF(I302="Exc","Excelsa",IF(I302="Ara","Arabica",IF(I302="Lib","Liberica",""))))</f>
        <v>Arabica</v>
      </c>
      <c r="O302" t="str">
        <f>IF(J302="M","Medium",IF(J302="L","Light",IF(J302="D","Dark","")))</f>
        <v>Light</v>
      </c>
      <c r="P302" t="str">
        <f>VLOOKUP(Orders[[#This Row],[Customer ID]],customers!$A$2:$I$1001,9,FALSE)</f>
        <v>Yes</v>
      </c>
    </row>
    <row r="303" spans="1:16" x14ac:dyDescent="0.35">
      <c r="A303" s="2" t="s">
        <v>2187</v>
      </c>
      <c r="B303" s="3">
        <v>44102</v>
      </c>
      <c r="C303" s="2" t="s">
        <v>2188</v>
      </c>
      <c r="D303" t="s">
        <v>5669</v>
      </c>
      <c r="E303" s="2">
        <v>4</v>
      </c>
      <c r="F303" s="2" t="str">
        <f>IF(_xlfn.XLOOKUP(C303,customers!$A$1:$A$1001,customers!B302:B1302,,0)=0,"",_xlfn.XLOOKUP(C303,customers!$A$1:$A$1001,customers!B302:B1302,,0))</f>
        <v>Emalee Rolin</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L303*E303</f>
        <v>15.54</v>
      </c>
      <c r="N303" t="str">
        <f>IF(I303="Rob","Robusta",IF(I303="Exc","Excelsa",IF(I303="Ara","Arabica",IF(I303="Lib","Liberica",""))))</f>
        <v>Liberica</v>
      </c>
      <c r="O303" t="str">
        <f>IF(J303="M","Medium",IF(J303="L","Light",IF(J303="D","Dark","")))</f>
        <v>Dark</v>
      </c>
      <c r="P303" t="str">
        <f>VLOOKUP(Orders[[#This Row],[Customer ID]],customers!$A$2:$I$1001,9,FALSE)</f>
        <v>Yes</v>
      </c>
    </row>
    <row r="304" spans="1:16" x14ac:dyDescent="0.35">
      <c r="A304" s="2" t="s">
        <v>2193</v>
      </c>
      <c r="B304" s="3">
        <v>43762</v>
      </c>
      <c r="C304" s="2" t="s">
        <v>2194</v>
      </c>
      <c r="D304" t="s">
        <v>5676</v>
      </c>
      <c r="E304" s="2">
        <v>1</v>
      </c>
      <c r="F304" s="2" t="str">
        <f>IF(_xlfn.XLOOKUP(C304,customers!$A$1:$A$1001,customers!B303:B1303,,0)=0,"",_xlfn.XLOOKUP(C304,customers!$A$1:$A$1001,customers!B303:B1303,,0))</f>
        <v>Jorge Bettison</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L304*E304</f>
        <v>6.75</v>
      </c>
      <c r="N304" t="str">
        <f>IF(I304="Rob","Robusta",IF(I304="Exc","Excelsa",IF(I304="Ara","Arabica",IF(I304="Lib","Liberica",""))))</f>
        <v>Arabica</v>
      </c>
      <c r="O304" t="str">
        <f>IF(J304="M","Medium",IF(J304="L","Light",IF(J304="D","Dark","")))</f>
        <v>Medium</v>
      </c>
      <c r="P304" t="str">
        <f>VLOOKUP(Orders[[#This Row],[Customer ID]],customers!$A$2:$I$1001,9,FALSE)</f>
        <v>No</v>
      </c>
    </row>
    <row r="305" spans="1:16" x14ac:dyDescent="0.35">
      <c r="A305" s="2" t="s">
        <v>2199</v>
      </c>
      <c r="B305" s="3">
        <v>44412</v>
      </c>
      <c r="C305" s="2" t="s">
        <v>2200</v>
      </c>
      <c r="D305" t="s">
        <v>5704</v>
      </c>
      <c r="E305" s="2">
        <v>4</v>
      </c>
      <c r="F305" s="2" t="str">
        <f>IF(_xlfn.XLOOKUP(C305,customers!$A$1:$A$1001,customers!B304:B1304,,0)=0,"",_xlfn.XLOOKUP(C305,customers!$A$1:$A$1001,customers!B304:B1304,,0))</f>
        <v>Brendin Peattie</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L305*E305</f>
        <v>111.78</v>
      </c>
      <c r="N305" t="str">
        <f>IF(I305="Rob","Robusta",IF(I305="Exc","Excelsa",IF(I305="Ara","Arabica",IF(I305="Lib","Liberica",""))))</f>
        <v>Excelsa</v>
      </c>
      <c r="O305" t="str">
        <f>IF(J305="M","Medium",IF(J305="L","Light",IF(J305="D","Dark","")))</f>
        <v>Dark</v>
      </c>
      <c r="P305" t="str">
        <f>VLOOKUP(Orders[[#This Row],[Customer ID]],customers!$A$2:$I$1001,9,FALSE)</f>
        <v>Yes</v>
      </c>
    </row>
    <row r="306" spans="1:16" x14ac:dyDescent="0.35">
      <c r="A306" s="2" t="s">
        <v>2204</v>
      </c>
      <c r="B306" s="3">
        <v>43828</v>
      </c>
      <c r="C306" s="2" t="s">
        <v>2245</v>
      </c>
      <c r="D306" t="s">
        <v>5686</v>
      </c>
      <c r="E306" s="2">
        <v>1</v>
      </c>
      <c r="F306" s="2" t="str">
        <f>IF(_xlfn.XLOOKUP(C306,customers!$A$1:$A$1001,customers!B305:B1305,,0)=0,"",_xlfn.XLOOKUP(C306,customers!$A$1:$A$1001,customers!B305:B1305,,0))</f>
        <v>Shay Couronne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L306*E306</f>
        <v>3.8849999999999998</v>
      </c>
      <c r="N306" t="str">
        <f>IF(I306="Rob","Robusta",IF(I306="Exc","Excelsa",IF(I306="Ara","Arabica",IF(I306="Lib","Liberica",""))))</f>
        <v>Arabica</v>
      </c>
      <c r="O306" t="str">
        <f>IF(J306="M","Medium",IF(J306="L","Light",IF(J306="D","Dark","")))</f>
        <v>Light</v>
      </c>
      <c r="P306" t="str">
        <f>VLOOKUP(Orders[[#This Row],[Customer ID]],customers!$A$2:$I$1001,9,FALSE)</f>
        <v>Yes</v>
      </c>
    </row>
    <row r="307" spans="1:16" x14ac:dyDescent="0.35">
      <c r="A307" s="2" t="s">
        <v>2209</v>
      </c>
      <c r="B307" s="3">
        <v>43796</v>
      </c>
      <c r="C307" s="2" t="s">
        <v>2210</v>
      </c>
      <c r="D307" t="s">
        <v>5678</v>
      </c>
      <c r="E307" s="2">
        <v>5</v>
      </c>
      <c r="F307" s="2" t="str">
        <f>IF(_xlfn.XLOOKUP(C307,customers!$A$1:$A$1001,customers!B306:B1306,,0)=0,"",_xlfn.XLOOKUP(C307,customers!$A$1:$A$1001,customers!B306:B1306,,0))</f>
        <v>Angelia Cleyburn</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L307*E307</f>
        <v>21.825000000000003</v>
      </c>
      <c r="N307" t="str">
        <f>IF(I307="Rob","Robusta",IF(I307="Exc","Excelsa",IF(I307="Ara","Arabica",IF(I307="Lib","Liberica",""))))</f>
        <v>Liberica</v>
      </c>
      <c r="O307" t="str">
        <f>IF(J307="M","Medium",IF(J307="L","Light",IF(J307="D","Dark","")))</f>
        <v>Medium</v>
      </c>
      <c r="P307" t="str">
        <f>VLOOKUP(Orders[[#This Row],[Customer ID]],customers!$A$2:$I$1001,9,FALSE)</f>
        <v>No</v>
      </c>
    </row>
    <row r="308" spans="1:16" x14ac:dyDescent="0.35">
      <c r="A308" s="2" t="s">
        <v>2215</v>
      </c>
      <c r="B308" s="3">
        <v>43890</v>
      </c>
      <c r="C308" s="2" t="s">
        <v>2216</v>
      </c>
      <c r="D308" t="s">
        <v>5693</v>
      </c>
      <c r="E308" s="2">
        <v>5</v>
      </c>
      <c r="F308" s="2" t="str">
        <f>IF(_xlfn.XLOOKUP(C308,customers!$A$1:$A$1001,customers!B307:B1307,,0)=0,"",_xlfn.XLOOKUP(C308,customers!$A$1:$A$1001,customers!B307:B1307,,0))</f>
        <v>Betti Lacasa</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L308*E308</f>
        <v>14.924999999999999</v>
      </c>
      <c r="N308" t="str">
        <f>IF(I308="Rob","Robusta",IF(I308="Exc","Excelsa",IF(I308="Ara","Arabica",IF(I308="Lib","Liberica",""))))</f>
        <v>Robusta</v>
      </c>
      <c r="O308" t="str">
        <f>IF(J308="M","Medium",IF(J308="L","Light",IF(J308="D","Dark","")))</f>
        <v>Medium</v>
      </c>
      <c r="P308" t="str">
        <f>VLOOKUP(Orders[[#This Row],[Customer ID]],customers!$A$2:$I$1001,9,FALSE)</f>
        <v>No</v>
      </c>
    </row>
    <row r="309" spans="1:16" x14ac:dyDescent="0.35">
      <c r="A309" s="2" t="s">
        <v>2221</v>
      </c>
      <c r="B309" s="3">
        <v>44227</v>
      </c>
      <c r="C309" s="2" t="s">
        <v>2222</v>
      </c>
      <c r="D309" t="s">
        <v>5674</v>
      </c>
      <c r="E309" s="2">
        <v>3</v>
      </c>
      <c r="F309" s="2" t="str">
        <f>IF(_xlfn.XLOOKUP(C309,customers!$A$1:$A$1001,customers!B308:B1308,,0)=0,"",_xlfn.XLOOKUP(C309,customers!$A$1:$A$1001,customers!B308:B1308,,0))</f>
        <v>Vita Pummery</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L309*E309</f>
        <v>33.75</v>
      </c>
      <c r="N309" t="str">
        <f>IF(I309="Rob","Robusta",IF(I309="Exc","Excelsa",IF(I309="Ara","Arabica",IF(I309="Lib","Liberica",""))))</f>
        <v>Arabica</v>
      </c>
      <c r="O309" t="str">
        <f>IF(J309="M","Medium",IF(J309="L","Light",IF(J309="D","Dark","")))</f>
        <v>Medium</v>
      </c>
      <c r="P309" t="str">
        <f>VLOOKUP(Orders[[#This Row],[Customer ID]],customers!$A$2:$I$1001,9,FALSE)</f>
        <v>Yes</v>
      </c>
    </row>
    <row r="310" spans="1:16" x14ac:dyDescent="0.35">
      <c r="A310" s="2" t="s">
        <v>2227</v>
      </c>
      <c r="B310" s="3">
        <v>44729</v>
      </c>
      <c r="C310" s="2" t="s">
        <v>2228</v>
      </c>
      <c r="D310" t="s">
        <v>5674</v>
      </c>
      <c r="E310" s="2">
        <v>3</v>
      </c>
      <c r="F310" s="2" t="str">
        <f>IF(_xlfn.XLOOKUP(C310,customers!$A$1:$A$1001,customers!B309:B1309,,0)=0,"",_xlfn.XLOOKUP(C310,customers!$A$1:$A$1001,customers!B309:B1309,,0))</f>
        <v>Linus Flippelli</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L310*E310</f>
        <v>33.75</v>
      </c>
      <c r="N310" t="str">
        <f>IF(I310="Rob","Robusta",IF(I310="Exc","Excelsa",IF(I310="Ara","Arabica",IF(I310="Lib","Liberica",""))))</f>
        <v>Arabica</v>
      </c>
      <c r="O310" t="str">
        <f>IF(J310="M","Medium",IF(J310="L","Light",IF(J310="D","Dark","")))</f>
        <v>Medium</v>
      </c>
      <c r="P310" t="str">
        <f>VLOOKUP(Orders[[#This Row],[Customer ID]],customers!$A$2:$I$1001,9,FALSE)</f>
        <v>No</v>
      </c>
    </row>
    <row r="311" spans="1:16" x14ac:dyDescent="0.35">
      <c r="A311" s="2" t="s">
        <v>2232</v>
      </c>
      <c r="B311" s="3">
        <v>43864</v>
      </c>
      <c r="C311" s="2" t="s">
        <v>2233</v>
      </c>
      <c r="D311" t="s">
        <v>5678</v>
      </c>
      <c r="E311" s="2">
        <v>6</v>
      </c>
      <c r="F311" s="2" t="str">
        <f>IF(_xlfn.XLOOKUP(C311,customers!$A$1:$A$1001,customers!B310:B1310,,0)=0,"",_xlfn.XLOOKUP(C311,customers!$A$1:$A$1001,customers!B310:B1310,,0))</f>
        <v>Innis Renhard</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L311*E311</f>
        <v>26.19</v>
      </c>
      <c r="N311" t="str">
        <f>IF(I311="Rob","Robusta",IF(I311="Exc","Excelsa",IF(I311="Ara","Arabica",IF(I311="Lib","Liberica",""))))</f>
        <v>Liberica</v>
      </c>
      <c r="O311" t="str">
        <f>IF(J311="M","Medium",IF(J311="L","Light",IF(J311="D","Dark","")))</f>
        <v>Medium</v>
      </c>
      <c r="P311" t="str">
        <f>VLOOKUP(Orders[[#This Row],[Customer ID]],customers!$A$2:$I$1001,9,FALSE)</f>
        <v>Yes</v>
      </c>
    </row>
    <row r="312" spans="1:16" x14ac:dyDescent="0.35">
      <c r="A312" s="2" t="s">
        <v>2238</v>
      </c>
      <c r="B312" s="3">
        <v>44586</v>
      </c>
      <c r="C312" s="2" t="s">
        <v>2239</v>
      </c>
      <c r="D312" t="s">
        <v>5690</v>
      </c>
      <c r="E312" s="2">
        <v>1</v>
      </c>
      <c r="F312" s="2" t="str">
        <f>IF(_xlfn.XLOOKUP(C312,customers!$A$1:$A$1001,customers!B311:B1311,,0)=0,"",_xlfn.XLOOKUP(C312,customers!$A$1:$A$1001,customers!B311:B1311,,0))</f>
        <v>Josy Bus</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L312*E312</f>
        <v>14.85</v>
      </c>
      <c r="N312" t="str">
        <f>IF(I312="Rob","Robusta",IF(I312="Exc","Excelsa",IF(I312="Ara","Arabica",IF(I312="Lib","Liberica",""))))</f>
        <v>Excelsa</v>
      </c>
      <c r="O312" t="str">
        <f>IF(J312="M","Medium",IF(J312="L","Light",IF(J312="D","Dark","")))</f>
        <v>Light</v>
      </c>
      <c r="P312" t="str">
        <f>VLOOKUP(Orders[[#This Row],[Customer ID]],customers!$A$2:$I$1001,9,FALSE)</f>
        <v>No</v>
      </c>
    </row>
    <row r="313" spans="1:16" x14ac:dyDescent="0.35">
      <c r="A313" s="2" t="s">
        <v>2244</v>
      </c>
      <c r="B313" s="3">
        <v>43951</v>
      </c>
      <c r="C313" s="2" t="s">
        <v>2245</v>
      </c>
      <c r="D313" t="s">
        <v>5685</v>
      </c>
      <c r="E313" s="2">
        <v>6</v>
      </c>
      <c r="F313" s="2" t="str">
        <f>IF(_xlfn.XLOOKUP(C313,customers!$A$1:$A$1001,customers!B312:B1312,,0)=0,"",_xlfn.XLOOKUP(C313,customers!$A$1:$A$1001,customers!B312:B1312,,0))</f>
        <v>Bertine Byrd</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L313*E313</f>
        <v>189.74999999999997</v>
      </c>
      <c r="N313" t="str">
        <f>IF(I313="Rob","Robusta",IF(I313="Exc","Excelsa",IF(I313="Ara","Arabica",IF(I313="Lib","Liberica",""))))</f>
        <v>Excelsa</v>
      </c>
      <c r="O313" t="str">
        <f>IF(J313="M","Medium",IF(J313="L","Light",IF(J313="D","Dark","")))</f>
        <v>Medium</v>
      </c>
      <c r="P313" t="str">
        <f>VLOOKUP(Orders[[#This Row],[Customer ID]],customers!$A$2:$I$1001,9,FALSE)</f>
        <v>Yes</v>
      </c>
    </row>
    <row r="314" spans="1:16" x14ac:dyDescent="0.35">
      <c r="A314" s="2" t="s">
        <v>2250</v>
      </c>
      <c r="B314" s="3">
        <v>44317</v>
      </c>
      <c r="C314" s="2" t="s">
        <v>2251</v>
      </c>
      <c r="D314" t="s">
        <v>5665</v>
      </c>
      <c r="E314" s="2">
        <v>1</v>
      </c>
      <c r="F314" s="2" t="str">
        <f>IF(_xlfn.XLOOKUP(C314,customers!$A$1:$A$1001,customers!B313:B1313,,0)=0,"",_xlfn.XLOOKUP(C314,customers!$A$1:$A$1001,customers!B313:B1313,,0))</f>
        <v>Dianne Chardin</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L314*E314</f>
        <v>5.97</v>
      </c>
      <c r="N314" t="str">
        <f>IF(I314="Rob","Robusta",IF(I314="Exc","Excelsa",IF(I314="Ara","Arabica",IF(I314="Lib","Liberica",""))))</f>
        <v>Robusta</v>
      </c>
      <c r="O314" t="str">
        <f>IF(J314="M","Medium",IF(J314="L","Light",IF(J314="D","Dark","")))</f>
        <v>Medium</v>
      </c>
      <c r="P314" t="str">
        <f>VLOOKUP(Orders[[#This Row],[Customer ID]],customers!$A$2:$I$1001,9,FALSE)</f>
        <v>Yes</v>
      </c>
    </row>
    <row r="315" spans="1:16" x14ac:dyDescent="0.35">
      <c r="A315" s="2" t="s">
        <v>2256</v>
      </c>
      <c r="B315" s="3">
        <v>44497</v>
      </c>
      <c r="C315" s="2" t="s">
        <v>2257</v>
      </c>
      <c r="D315" t="s">
        <v>5657</v>
      </c>
      <c r="E315" s="2">
        <v>3</v>
      </c>
      <c r="F315" s="2" t="str">
        <f>IF(_xlfn.XLOOKUP(C315,customers!$A$1:$A$1001,customers!B314:B1314,,0)=0,"",_xlfn.XLOOKUP(C315,customers!$A$1:$A$1001,customers!B314:B1314,,0))</f>
        <v>Wallis Bernth</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L315*E315</f>
        <v>29.849999999999998</v>
      </c>
      <c r="N315" t="str">
        <f>IF(I315="Rob","Robusta",IF(I315="Exc","Excelsa",IF(I315="Ara","Arabica",IF(I315="Lib","Liberica",""))))</f>
        <v>Robusta</v>
      </c>
      <c r="O315" t="str">
        <f>IF(J315="M","Medium",IF(J315="L","Light",IF(J315="D","Dark","")))</f>
        <v>Medium</v>
      </c>
      <c r="P315" t="str">
        <f>VLOOKUP(Orders[[#This Row],[Customer ID]],customers!$A$2:$I$1001,9,FALSE)</f>
        <v>Yes</v>
      </c>
    </row>
    <row r="316" spans="1:16" x14ac:dyDescent="0.35">
      <c r="A316" s="2" t="s">
        <v>2262</v>
      </c>
      <c r="B316" s="3">
        <v>44437</v>
      </c>
      <c r="C316" s="2" t="s">
        <v>2263</v>
      </c>
      <c r="D316" t="s">
        <v>5696</v>
      </c>
      <c r="E316" s="2">
        <v>5</v>
      </c>
      <c r="F316" s="2" t="str">
        <f>IF(_xlfn.XLOOKUP(C316,customers!$A$1:$A$1001,customers!B315:B1315,,0)=0,"",_xlfn.XLOOKUP(C316,customers!$A$1:$A$1001,customers!B315:B1315,,0))</f>
        <v>Faunie Brigham</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L316*E316</f>
        <v>44.75</v>
      </c>
      <c r="N316" t="str">
        <f>IF(I316="Rob","Robusta",IF(I316="Exc","Excelsa",IF(I316="Ara","Arabica",IF(I316="Lib","Liberica",""))))</f>
        <v>Robusta</v>
      </c>
      <c r="O316" t="str">
        <f>IF(J316="M","Medium",IF(J316="L","Light",IF(J316="D","Dark","")))</f>
        <v>Dark</v>
      </c>
      <c r="P316" t="str">
        <f>VLOOKUP(Orders[[#This Row],[Customer ID]],customers!$A$2:$I$1001,9,FALSE)</f>
        <v>No</v>
      </c>
    </row>
    <row r="317" spans="1:16" x14ac:dyDescent="0.35">
      <c r="A317" s="2" t="s">
        <v>2267</v>
      </c>
      <c r="B317" s="3">
        <v>43826</v>
      </c>
      <c r="C317" s="2" t="s">
        <v>2268</v>
      </c>
      <c r="D317" t="s">
        <v>5667</v>
      </c>
      <c r="E317" s="2">
        <v>1</v>
      </c>
      <c r="F317" s="2" t="str">
        <f>IF(_xlfn.XLOOKUP(C317,customers!$A$1:$A$1001,customers!B316:B1316,,0)=0,"",_xlfn.XLOOKUP(C317,customers!$A$1:$A$1001,customers!B316:B1316,,0))</f>
        <v>Cami Meir</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L317*E317</f>
        <v>34.154999999999994</v>
      </c>
      <c r="N317" t="str">
        <f>IF(I317="Rob","Robusta",IF(I317="Exc","Excelsa",IF(I317="Ara","Arabica",IF(I317="Lib","Liberica",""))))</f>
        <v>Excelsa</v>
      </c>
      <c r="O317" t="str">
        <f>IF(J317="M","Medium",IF(J317="L","Light",IF(J317="D","Dark","")))</f>
        <v>Light</v>
      </c>
      <c r="P317" t="str">
        <f>VLOOKUP(Orders[[#This Row],[Customer ID]],customers!$A$2:$I$1001,9,FALSE)</f>
        <v>Yes</v>
      </c>
    </row>
    <row r="318" spans="1:16" x14ac:dyDescent="0.35">
      <c r="A318" s="2" t="s">
        <v>2273</v>
      </c>
      <c r="B318" s="3">
        <v>43641</v>
      </c>
      <c r="C318" s="2" t="s">
        <v>2274</v>
      </c>
      <c r="D318" t="s">
        <v>5667</v>
      </c>
      <c r="E318" s="2">
        <v>6</v>
      </c>
      <c r="F318" s="2" t="str">
        <f>IF(_xlfn.XLOOKUP(C318,customers!$A$1:$A$1001,customers!B317:B1317,,0)=0,"",_xlfn.XLOOKUP(C318,customers!$A$1:$A$1001,customers!B317:B1317,,0))</f>
        <v>Marjorie Yoxen</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L318*E318</f>
        <v>204.92999999999995</v>
      </c>
      <c r="N318" t="str">
        <f>IF(I318="Rob","Robusta",IF(I318="Exc","Excelsa",IF(I318="Ara","Arabica",IF(I318="Lib","Liberica",""))))</f>
        <v>Excelsa</v>
      </c>
      <c r="O318" t="str">
        <f>IF(J318="M","Medium",IF(J318="L","Light",IF(J318="D","Dark","")))</f>
        <v>Light</v>
      </c>
      <c r="P318" t="str">
        <f>VLOOKUP(Orders[[#This Row],[Customer ID]],customers!$A$2:$I$1001,9,FALSE)</f>
        <v>No</v>
      </c>
    </row>
    <row r="319" spans="1:16" x14ac:dyDescent="0.35">
      <c r="A319" s="2" t="s">
        <v>2279</v>
      </c>
      <c r="B319" s="3">
        <v>43526</v>
      </c>
      <c r="C319" s="2" t="s">
        <v>2280</v>
      </c>
      <c r="D319" t="s">
        <v>5663</v>
      </c>
      <c r="E319" s="2">
        <v>3</v>
      </c>
      <c r="F319" s="2" t="str">
        <f>IF(_xlfn.XLOOKUP(C319,customers!$A$1:$A$1001,customers!B318:B1318,,0)=0,"",_xlfn.XLOOKUP(C319,customers!$A$1:$A$1001,customers!B318:B1318,,0))</f>
        <v>Lindy Uttermare</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L319*E319</f>
        <v>21.87</v>
      </c>
      <c r="N319" t="str">
        <f>IF(I319="Rob","Robusta",IF(I319="Exc","Excelsa",IF(I319="Ara","Arabica",IF(I319="Lib","Liberica",""))))</f>
        <v>Excelsa</v>
      </c>
      <c r="O319" t="str">
        <f>IF(J319="M","Medium",IF(J319="L","Light",IF(J319="D","Dark","")))</f>
        <v>Dark</v>
      </c>
      <c r="P319" t="str">
        <f>VLOOKUP(Orders[[#This Row],[Customer ID]],customers!$A$2:$I$1001,9,FALSE)</f>
        <v>No</v>
      </c>
    </row>
    <row r="320" spans="1:16" x14ac:dyDescent="0.35">
      <c r="A320" s="2" t="s">
        <v>2285</v>
      </c>
      <c r="B320" s="3">
        <v>44563</v>
      </c>
      <c r="C320" s="2" t="s">
        <v>2286</v>
      </c>
      <c r="D320" t="s">
        <v>5694</v>
      </c>
      <c r="E320" s="2">
        <v>2</v>
      </c>
      <c r="F320" s="2" t="str">
        <f>IF(_xlfn.XLOOKUP(C320,customers!$A$1:$A$1001,customers!B319:B1319,,0)=0,"",_xlfn.XLOOKUP(C320,customers!$A$1:$A$1001,customers!B319:B1319,,0))</f>
        <v>Carolee Winchcombe</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L320*E320</f>
        <v>51.749999999999993</v>
      </c>
      <c r="N320" t="str">
        <f>IF(I320="Rob","Robusta",IF(I320="Exc","Excelsa",IF(I320="Ara","Arabica",IF(I320="Lib","Liberica",""))))</f>
        <v>Arabica</v>
      </c>
      <c r="O320" t="str">
        <f>IF(J320="M","Medium",IF(J320="L","Light",IF(J320="D","Dark","")))</f>
        <v>Medium</v>
      </c>
      <c r="P320" t="str">
        <f>VLOOKUP(Orders[[#This Row],[Customer ID]],customers!$A$2:$I$1001,9,FALSE)</f>
        <v>Yes</v>
      </c>
    </row>
    <row r="321" spans="1:16" x14ac:dyDescent="0.35">
      <c r="A321" s="2" t="s">
        <v>2291</v>
      </c>
      <c r="B321" s="3">
        <v>43676</v>
      </c>
      <c r="C321" s="2" t="s">
        <v>2292</v>
      </c>
      <c r="D321" t="s">
        <v>5675</v>
      </c>
      <c r="E321" s="2">
        <v>2</v>
      </c>
      <c r="F321" s="2" t="str">
        <f>IF(_xlfn.XLOOKUP(C321,customers!$A$1:$A$1001,customers!B320:B1320,,0)=0,"",_xlfn.XLOOKUP(C321,customers!$A$1:$A$1001,customers!B320:B1320,,0))</f>
        <v>Neville Piatto</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L321*E321</f>
        <v>8.25</v>
      </c>
      <c r="N321" t="str">
        <f>IF(I321="Rob","Robusta",IF(I321="Exc","Excelsa",IF(I321="Ara","Arabica",IF(I321="Lib","Liberica",""))))</f>
        <v>Excelsa</v>
      </c>
      <c r="O321" t="str">
        <f>IF(J321="M","Medium",IF(J321="L","Light",IF(J321="D","Dark","")))</f>
        <v>Medium</v>
      </c>
      <c r="P321" t="str">
        <f>VLOOKUP(Orders[[#This Row],[Customer ID]],customers!$A$2:$I$1001,9,FALSE)</f>
        <v>Yes</v>
      </c>
    </row>
    <row r="322" spans="1:16" x14ac:dyDescent="0.35">
      <c r="A322" s="2" t="s">
        <v>2291</v>
      </c>
      <c r="B322" s="3">
        <v>43676</v>
      </c>
      <c r="C322" s="2" t="s">
        <v>2292</v>
      </c>
      <c r="D322" t="s">
        <v>5686</v>
      </c>
      <c r="E322" s="2">
        <v>5</v>
      </c>
      <c r="F322" s="2" t="str">
        <f>IF(_xlfn.XLOOKUP(C322,customers!$A$1:$A$1001,customers!B321:B1321,,0)=0,"",_xlfn.XLOOKUP(C322,customers!$A$1:$A$1001,customers!B321:B1321,,0))</f>
        <v>Jeno Capey</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L322*E322</f>
        <v>19.424999999999997</v>
      </c>
      <c r="N322" t="str">
        <f>IF(I322="Rob","Robusta",IF(I322="Exc","Excelsa",IF(I322="Ara","Arabica",IF(I322="Lib","Liberica",""))))</f>
        <v>Arabica</v>
      </c>
      <c r="O322" t="str">
        <f>IF(J322="M","Medium",IF(J322="L","Light",IF(J322="D","Dark","")))</f>
        <v>Light</v>
      </c>
      <c r="P322" t="str">
        <f>VLOOKUP(Orders[[#This Row],[Customer ID]],customers!$A$2:$I$1001,9,FALSE)</f>
        <v>Yes</v>
      </c>
    </row>
    <row r="323" spans="1:16" x14ac:dyDescent="0.35">
      <c r="A323" s="2" t="s">
        <v>2301</v>
      </c>
      <c r="B323" s="3">
        <v>44170</v>
      </c>
      <c r="C323" s="2" t="s">
        <v>2302</v>
      </c>
      <c r="D323" t="s">
        <v>5671</v>
      </c>
      <c r="E323" s="2">
        <v>6</v>
      </c>
      <c r="F323" s="2" t="str">
        <f>IF(_xlfn.XLOOKUP(C323,customers!$A$1:$A$1001,customers!B322:B1322,,0)=0,"",_xlfn.XLOOKUP(C323,customers!$A$1:$A$1001,customers!B322:B1322,,0))</f>
        <v>Maggy Baistow</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L323*E323</f>
        <v>20.25</v>
      </c>
      <c r="N323" t="str">
        <f>IF(I323="Rob","Robusta",IF(I323="Exc","Excelsa",IF(I323="Ara","Arabica",IF(I323="Lib","Liberica",""))))</f>
        <v>Arabica</v>
      </c>
      <c r="O323" t="str">
        <f>IF(J323="M","Medium",IF(J323="L","Light",IF(J323="D","Dark","")))</f>
        <v>Medium</v>
      </c>
      <c r="P323" t="str">
        <f>VLOOKUP(Orders[[#This Row],[Customer ID]],customers!$A$2:$I$1001,9,FALSE)</f>
        <v>Yes</v>
      </c>
    </row>
    <row r="324" spans="1:16" x14ac:dyDescent="0.35">
      <c r="A324" s="2" t="s">
        <v>2307</v>
      </c>
      <c r="B324" s="3">
        <v>44182</v>
      </c>
      <c r="C324" s="2" t="s">
        <v>2308</v>
      </c>
      <c r="D324" t="s">
        <v>5688</v>
      </c>
      <c r="E324" s="2">
        <v>3</v>
      </c>
      <c r="F324" s="2" t="str">
        <f>IF(_xlfn.XLOOKUP(C324,customers!$A$1:$A$1001,customers!B323:B1323,,0)=0,"",_xlfn.XLOOKUP(C324,customers!$A$1:$A$1001,customers!B323:B1323,,0))</f>
        <v>Marne Mingey</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L324*E324</f>
        <v>23.31</v>
      </c>
      <c r="N324" t="str">
        <f>IF(I324="Rob","Robusta",IF(I324="Exc","Excelsa",IF(I324="Ara","Arabica",IF(I324="Lib","Liberica",""))))</f>
        <v>Liberica</v>
      </c>
      <c r="O324" t="str">
        <f>IF(J324="M","Medium",IF(J324="L","Light",IF(J324="D","Dark","")))</f>
        <v>Dark</v>
      </c>
      <c r="P324" t="str">
        <f>VLOOKUP(Orders[[#This Row],[Customer ID]],customers!$A$2:$I$1001,9,FALSE)</f>
        <v>No</v>
      </c>
    </row>
    <row r="325" spans="1:16" x14ac:dyDescent="0.35">
      <c r="A325" s="2" t="s">
        <v>2313</v>
      </c>
      <c r="B325" s="3">
        <v>44373</v>
      </c>
      <c r="C325" s="2" t="s">
        <v>2314</v>
      </c>
      <c r="D325" t="s">
        <v>5672</v>
      </c>
      <c r="E325" s="2">
        <v>5</v>
      </c>
      <c r="F325" s="2" t="str">
        <f>IF(_xlfn.XLOOKUP(C325,customers!$A$1:$A$1001,customers!B324:B1324,,0)=0,"",_xlfn.XLOOKUP(C325,customers!$A$1:$A$1001,customers!B324:B1324,,0))</f>
        <v>Dottie Rallin</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L325*E325</f>
        <v>18.225000000000001</v>
      </c>
      <c r="N325" t="str">
        <f>IF(I325="Rob","Robusta",IF(I325="Exc","Excelsa",IF(I325="Ara","Arabica",IF(I325="Lib","Liberica",""))))</f>
        <v>Excelsa</v>
      </c>
      <c r="O325" t="str">
        <f>IF(J325="M","Medium",IF(J325="L","Light",IF(J325="D","Dark","")))</f>
        <v>Dark</v>
      </c>
      <c r="P325" t="str">
        <f>VLOOKUP(Orders[[#This Row],[Customer ID]],customers!$A$2:$I$1001,9,FALSE)</f>
        <v>Yes</v>
      </c>
    </row>
    <row r="326" spans="1:16" x14ac:dyDescent="0.35">
      <c r="A326" s="2" t="s">
        <v>2319</v>
      </c>
      <c r="B326" s="3">
        <v>43666</v>
      </c>
      <c r="C326" s="2" t="s">
        <v>2320</v>
      </c>
      <c r="D326" t="s">
        <v>5660</v>
      </c>
      <c r="E326" s="2">
        <v>1</v>
      </c>
      <c r="F326" s="2" t="str">
        <f>IF(_xlfn.XLOOKUP(C326,customers!$A$1:$A$1001,customers!B325:B1325,,0)=0,"",_xlfn.XLOOKUP(C326,customers!$A$1:$A$1001,customers!B325:B1325,,0))</f>
        <v>Tuckie Mathonnet</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L326*E326</f>
        <v>13.75</v>
      </c>
      <c r="N326" t="str">
        <f>IF(I326="Rob","Robusta",IF(I326="Exc","Excelsa",IF(I326="Ara","Arabica",IF(I326="Lib","Liberica",""))))</f>
        <v>Excelsa</v>
      </c>
      <c r="O326" t="str">
        <f>IF(J326="M","Medium",IF(J326="L","Light",IF(J326="D","Dark","")))</f>
        <v>Medium</v>
      </c>
      <c r="P326" t="str">
        <f>VLOOKUP(Orders[[#This Row],[Customer ID]],customers!$A$2:$I$1001,9,FALSE)</f>
        <v>No</v>
      </c>
    </row>
    <row r="327" spans="1:16" x14ac:dyDescent="0.35">
      <c r="A327" s="2" t="s">
        <v>2324</v>
      </c>
      <c r="B327" s="3">
        <v>44756</v>
      </c>
      <c r="C327" s="2" t="s">
        <v>2325</v>
      </c>
      <c r="D327" t="s">
        <v>5701</v>
      </c>
      <c r="E327" s="2">
        <v>1</v>
      </c>
      <c r="F327" s="2" t="str">
        <f>IF(_xlfn.XLOOKUP(C327,customers!$A$1:$A$1001,customers!B326:B1326,,0)=0,"",_xlfn.XLOOKUP(C327,customers!$A$1:$A$1001,customers!B326:B1326,,0))</f>
        <v>Cecily Stebbings</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L327*E327</f>
        <v>29.784999999999997</v>
      </c>
      <c r="N327" t="str">
        <f>IF(I327="Rob","Robusta",IF(I327="Exc","Excelsa",IF(I327="Ara","Arabica",IF(I327="Lib","Liberica",""))))</f>
        <v>Arabica</v>
      </c>
      <c r="O327" t="str">
        <f>IF(J327="M","Medium",IF(J327="L","Light",IF(J327="D","Dark","")))</f>
        <v>Light</v>
      </c>
      <c r="P327" t="str">
        <f>VLOOKUP(Orders[[#This Row],[Customer ID]],customers!$A$2:$I$1001,9,FALSE)</f>
        <v>Yes</v>
      </c>
    </row>
    <row r="328" spans="1:16" x14ac:dyDescent="0.35">
      <c r="A328" s="2" t="s">
        <v>2330</v>
      </c>
      <c r="B328" s="3">
        <v>44057</v>
      </c>
      <c r="C328" s="2" t="s">
        <v>2331</v>
      </c>
      <c r="D328" t="s">
        <v>5696</v>
      </c>
      <c r="E328" s="2">
        <v>5</v>
      </c>
      <c r="F328" s="2" t="str">
        <f>IF(_xlfn.XLOOKUP(C328,customers!$A$1:$A$1001,customers!B327:B1327,,0)=0,"",_xlfn.XLOOKUP(C328,customers!$A$1:$A$1001,customers!B327:B1327,,0))</f>
        <v>Rhetta Zywicki</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L328*E328</f>
        <v>44.75</v>
      </c>
      <c r="N328" t="str">
        <f>IF(I328="Rob","Robusta",IF(I328="Exc","Excelsa",IF(I328="Ara","Arabica",IF(I328="Lib","Liberica",""))))</f>
        <v>Robusta</v>
      </c>
      <c r="O328" t="str">
        <f>IF(J328="M","Medium",IF(J328="L","Light",IF(J328="D","Dark","")))</f>
        <v>Dark</v>
      </c>
      <c r="P328" t="str">
        <f>VLOOKUP(Orders[[#This Row],[Customer ID]],customers!$A$2:$I$1001,9,FALSE)</f>
        <v>No</v>
      </c>
    </row>
    <row r="329" spans="1:16" x14ac:dyDescent="0.35">
      <c r="A329" s="2" t="s">
        <v>2335</v>
      </c>
      <c r="B329" s="3">
        <v>43579</v>
      </c>
      <c r="C329" s="2" t="s">
        <v>2336</v>
      </c>
      <c r="D329" t="s">
        <v>5696</v>
      </c>
      <c r="E329" s="2">
        <v>5</v>
      </c>
      <c r="F329" s="2" t="str">
        <f>IF(_xlfn.XLOOKUP(C329,customers!$A$1:$A$1001,customers!B328:B1328,,0)=0,"",_xlfn.XLOOKUP(C329,customers!$A$1:$A$1001,customers!B328:B1328,,0))</f>
        <v>Marvin Malloy</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L329*E329</f>
        <v>44.75</v>
      </c>
      <c r="N329" t="str">
        <f>IF(I329="Rob","Robusta",IF(I329="Exc","Excelsa",IF(I329="Ara","Arabica",IF(I329="Lib","Liberica",""))))</f>
        <v>Robusta</v>
      </c>
      <c r="O329" t="str">
        <f>IF(J329="M","Medium",IF(J329="L","Light",IF(J329="D","Dark","")))</f>
        <v>Dark</v>
      </c>
      <c r="P329" t="str">
        <f>VLOOKUP(Orders[[#This Row],[Customer ID]],customers!$A$2:$I$1001,9,FALSE)</f>
        <v>Yes</v>
      </c>
    </row>
    <row r="330" spans="1:16" x14ac:dyDescent="0.35">
      <c r="A330" s="2" t="s">
        <v>2341</v>
      </c>
      <c r="B330" s="3">
        <v>43620</v>
      </c>
      <c r="C330" s="2" t="s">
        <v>2342</v>
      </c>
      <c r="D330" t="s">
        <v>5680</v>
      </c>
      <c r="E330" s="2">
        <v>4</v>
      </c>
      <c r="F330" s="2" t="str">
        <f>IF(_xlfn.XLOOKUP(C330,customers!$A$1:$A$1001,customers!B329:B1329,,0)=0,"",_xlfn.XLOOKUP(C330,customers!$A$1:$A$1001,customers!B329:B1329,,0))</f>
        <v>Sylas Jennaroy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L330*E330</f>
        <v>38.04</v>
      </c>
      <c r="N330" t="str">
        <f>IF(I330="Rob","Robusta",IF(I330="Exc","Excelsa",IF(I330="Ara","Arabica",IF(I330="Lib","Liberica",""))))</f>
        <v>Liberica</v>
      </c>
      <c r="O330" t="str">
        <f>IF(J330="M","Medium",IF(J330="L","Light",IF(J330="D","Dark","")))</f>
        <v>Light</v>
      </c>
      <c r="P330" t="str">
        <f>VLOOKUP(Orders[[#This Row],[Customer ID]],customers!$A$2:$I$1001,9,FALSE)</f>
        <v>Yes</v>
      </c>
    </row>
    <row r="331" spans="1:16" x14ac:dyDescent="0.35">
      <c r="A331" s="2" t="s">
        <v>2346</v>
      </c>
      <c r="B331" s="3">
        <v>44781</v>
      </c>
      <c r="C331" s="2" t="s">
        <v>2347</v>
      </c>
      <c r="D331" t="s">
        <v>5691</v>
      </c>
      <c r="E331" s="2">
        <v>4</v>
      </c>
      <c r="F331" s="2" t="str">
        <f>IF(_xlfn.XLOOKUP(C331,customers!$A$1:$A$1001,customers!B330:B1330,,0)=0,"",_xlfn.XLOOKUP(C331,customers!$A$1:$A$1001,customers!B330:B1330,,0))</f>
        <v>Hewitt Jarret</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L331*E331</f>
        <v>21.479999999999997</v>
      </c>
      <c r="N331" t="str">
        <f>IF(I331="Rob","Robusta",IF(I331="Exc","Excelsa",IF(I331="Ara","Arabica",IF(I331="Lib","Liberica",""))))</f>
        <v>Robusta</v>
      </c>
      <c r="O331" t="str">
        <f>IF(J331="M","Medium",IF(J331="L","Light",IF(J331="D","Dark","")))</f>
        <v>Dark</v>
      </c>
      <c r="P331" t="str">
        <f>VLOOKUP(Orders[[#This Row],[Customer ID]],customers!$A$2:$I$1001,9,FALSE)</f>
        <v>Yes</v>
      </c>
    </row>
    <row r="332" spans="1:16" x14ac:dyDescent="0.35">
      <c r="A332" s="2" t="s">
        <v>2351</v>
      </c>
      <c r="B332" s="3">
        <v>43782</v>
      </c>
      <c r="C332" s="2" t="s">
        <v>2280</v>
      </c>
      <c r="D332" t="s">
        <v>5691</v>
      </c>
      <c r="E332" s="2">
        <v>3</v>
      </c>
      <c r="F332" s="2" t="str">
        <f>IF(_xlfn.XLOOKUP(C332,customers!$A$1:$A$1001,customers!B331:B1331,,0)=0,"",_xlfn.XLOOKUP(C332,customers!$A$1:$A$1001,customers!B331:B1331,,0))</f>
        <v>Ardith Chill</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L332*E332</f>
        <v>16.11</v>
      </c>
      <c r="N332" t="str">
        <f>IF(I332="Rob","Robusta",IF(I332="Exc","Excelsa",IF(I332="Ara","Arabica",IF(I332="Lib","Liberica",""))))</f>
        <v>Robusta</v>
      </c>
      <c r="O332" t="str">
        <f>IF(J332="M","Medium",IF(J332="L","Light",IF(J332="D","Dark","")))</f>
        <v>Dark</v>
      </c>
      <c r="P332" t="str">
        <f>VLOOKUP(Orders[[#This Row],[Customer ID]],customers!$A$2:$I$1001,9,FALSE)</f>
        <v>No</v>
      </c>
    </row>
    <row r="333" spans="1:16" x14ac:dyDescent="0.35">
      <c r="A333" s="2" t="s">
        <v>2357</v>
      </c>
      <c r="B333" s="3">
        <v>43989</v>
      </c>
      <c r="C333" s="2" t="s">
        <v>2358</v>
      </c>
      <c r="D333" t="s">
        <v>5670</v>
      </c>
      <c r="E333" s="2">
        <v>1</v>
      </c>
      <c r="F333" s="2" t="str">
        <f>IF(_xlfn.XLOOKUP(C333,customers!$A$1:$A$1001,customers!B332:B1332,,0)=0,"",_xlfn.XLOOKUP(C333,customers!$A$1:$A$1001,customers!B332:B1332,,0))</f>
        <v>Shermy Moseby</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L333*E333</f>
        <v>22.884999999999998</v>
      </c>
      <c r="N333" t="str">
        <f>IF(I333="Rob","Robusta",IF(I333="Exc","Excelsa",IF(I333="Ara","Arabica",IF(I333="Lib","Liberica",""))))</f>
        <v>Robusta</v>
      </c>
      <c r="O333" t="str">
        <f>IF(J333="M","Medium",IF(J333="L","Light",IF(J333="D","Dark","")))</f>
        <v>Medium</v>
      </c>
      <c r="P333" t="str">
        <f>VLOOKUP(Orders[[#This Row],[Customer ID]],customers!$A$2:$I$1001,9,FALSE)</f>
        <v>Yes</v>
      </c>
    </row>
    <row r="334" spans="1:16" x14ac:dyDescent="0.35">
      <c r="A334" s="2" t="s">
        <v>2363</v>
      </c>
      <c r="B334" s="3">
        <v>43689</v>
      </c>
      <c r="C334" s="2" t="s">
        <v>2364</v>
      </c>
      <c r="D334" t="s">
        <v>5677</v>
      </c>
      <c r="E334" s="2">
        <v>3</v>
      </c>
      <c r="F334" s="2" t="str">
        <f>IF(_xlfn.XLOOKUP(C334,customers!$A$1:$A$1001,customers!B333:B1333,,0)=0,"",_xlfn.XLOOKUP(C334,customers!$A$1:$A$1001,customers!B333:B1333,,0))</f>
        <v>Ira Sjostrom</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L334*E334</f>
        <v>17.91</v>
      </c>
      <c r="N334" t="str">
        <f>IF(I334="Rob","Robusta",IF(I334="Exc","Excelsa",IF(I334="Ara","Arabica",IF(I334="Lib","Liberica",""))))</f>
        <v>Arabica</v>
      </c>
      <c r="O334" t="str">
        <f>IF(J334="M","Medium",IF(J334="L","Light",IF(J334="D","Dark","")))</f>
        <v>Dark</v>
      </c>
      <c r="P334" t="str">
        <f>VLOOKUP(Orders[[#This Row],[Customer ID]],customers!$A$2:$I$1001,9,FALSE)</f>
        <v>Yes</v>
      </c>
    </row>
    <row r="335" spans="1:16" x14ac:dyDescent="0.35">
      <c r="A335" s="2" t="s">
        <v>2369</v>
      </c>
      <c r="B335" s="3">
        <v>43712</v>
      </c>
      <c r="C335" s="2" t="s">
        <v>2370</v>
      </c>
      <c r="D335" t="s">
        <v>5665</v>
      </c>
      <c r="E335" s="2">
        <v>4</v>
      </c>
      <c r="F335" s="2" t="str">
        <f>IF(_xlfn.XLOOKUP(C335,customers!$A$1:$A$1001,customers!B334:B1334,,0)=0,"",_xlfn.XLOOKUP(C335,customers!$A$1:$A$1001,customers!B334:B1334,,0))</f>
        <v>Jermaine Branchett</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L335*E335</f>
        <v>23.88</v>
      </c>
      <c r="N335" t="str">
        <f>IF(I335="Rob","Robusta",IF(I335="Exc","Excelsa",IF(I335="Ara","Arabica",IF(I335="Lib","Liberica",""))))</f>
        <v>Robusta</v>
      </c>
      <c r="O335" t="str">
        <f>IF(J335="M","Medium",IF(J335="L","Light",IF(J335="D","Dark","")))</f>
        <v>Medium</v>
      </c>
      <c r="P335" t="str">
        <f>VLOOKUP(Orders[[#This Row],[Customer ID]],customers!$A$2:$I$1001,9,FALSE)</f>
        <v>Yes</v>
      </c>
    </row>
    <row r="336" spans="1:16" x14ac:dyDescent="0.35">
      <c r="A336" s="2" t="s">
        <v>2375</v>
      </c>
      <c r="B336" s="3">
        <v>43742</v>
      </c>
      <c r="C336" s="2" t="s">
        <v>2376</v>
      </c>
      <c r="D336" t="s">
        <v>5698</v>
      </c>
      <c r="E336" s="2">
        <v>5</v>
      </c>
      <c r="F336" s="2" t="str">
        <f>IF(_xlfn.XLOOKUP(C336,customers!$A$1:$A$1001,customers!B335:B1335,,0)=0,"",_xlfn.XLOOKUP(C336,customers!$A$1:$A$1001,customers!B335:B1335,,0))</f>
        <v>Janella Millett</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L336*E336</f>
        <v>59.75</v>
      </c>
      <c r="N336" t="str">
        <f>IF(I336="Rob","Robusta",IF(I336="Exc","Excelsa",IF(I336="Ara","Arabica",IF(I336="Lib","Liberica",""))))</f>
        <v>Robusta</v>
      </c>
      <c r="O336" t="str">
        <f>IF(J336="M","Medium",IF(J336="L","Light",IF(J336="D","Dark","")))</f>
        <v>Light</v>
      </c>
      <c r="P336" t="str">
        <f>VLOOKUP(Orders[[#This Row],[Customer ID]],customers!$A$2:$I$1001,9,FALSE)</f>
        <v>No</v>
      </c>
    </row>
    <row r="337" spans="1:16" x14ac:dyDescent="0.35">
      <c r="A337" s="2" t="s">
        <v>2379</v>
      </c>
      <c r="B337" s="3">
        <v>43885</v>
      </c>
      <c r="C337" s="2" t="s">
        <v>2380</v>
      </c>
      <c r="D337" t="s">
        <v>5664</v>
      </c>
      <c r="E337" s="2">
        <v>6</v>
      </c>
      <c r="F337" s="2" t="str">
        <f>IF(_xlfn.XLOOKUP(C337,customers!$A$1:$A$1001,customers!B336:B1336,,0)=0,"",_xlfn.XLOOKUP(C337,customers!$A$1:$A$1001,customers!B336:B1336,,0))</f>
        <v>Cecil Weatherall</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L337*E337</f>
        <v>28.53</v>
      </c>
      <c r="N337" t="str">
        <f>IF(I337="Rob","Robusta",IF(I337="Exc","Excelsa",IF(I337="Ara","Arabica",IF(I337="Lib","Liberica",""))))</f>
        <v>Liberica</v>
      </c>
      <c r="O337" t="str">
        <f>IF(J337="M","Medium",IF(J337="L","Light",IF(J337="D","Dark","")))</f>
        <v>Light</v>
      </c>
      <c r="P337" t="str">
        <f>VLOOKUP(Orders[[#This Row],[Customer ID]],customers!$A$2:$I$1001,9,FALSE)</f>
        <v>Yes</v>
      </c>
    </row>
    <row r="338" spans="1:16" x14ac:dyDescent="0.35">
      <c r="A338" s="2" t="s">
        <v>2385</v>
      </c>
      <c r="B338" s="3">
        <v>44434</v>
      </c>
      <c r="C338" s="2" t="s">
        <v>2386</v>
      </c>
      <c r="D338" t="s">
        <v>5674</v>
      </c>
      <c r="E338" s="2">
        <v>4</v>
      </c>
      <c r="F338" s="2" t="str">
        <f>IF(_xlfn.XLOOKUP(C338,customers!$A$1:$A$1001,customers!B337:B1337,,0)=0,"",_xlfn.XLOOKUP(C338,customers!$A$1:$A$1001,customers!B337:B1337,,0))</f>
        <v>Layne Imason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L338*E338</f>
        <v>45</v>
      </c>
      <c r="N338" t="str">
        <f>IF(I338="Rob","Robusta",IF(I338="Exc","Excelsa",IF(I338="Ara","Arabica",IF(I338="Lib","Liberica",""))))</f>
        <v>Arabica</v>
      </c>
      <c r="O338" t="str">
        <f>IF(J338="M","Medium",IF(J338="L","Light",IF(J338="D","Dark","")))</f>
        <v>Medium</v>
      </c>
      <c r="P338" t="str">
        <f>VLOOKUP(Orders[[#This Row],[Customer ID]],customers!$A$2:$I$1001,9,FALSE)</f>
        <v>No</v>
      </c>
    </row>
    <row r="339" spans="1:16" x14ac:dyDescent="0.35">
      <c r="A339" s="2" t="s">
        <v>2391</v>
      </c>
      <c r="B339" s="3">
        <v>44472</v>
      </c>
      <c r="C339" s="2" t="s">
        <v>2331</v>
      </c>
      <c r="D339" t="s">
        <v>5704</v>
      </c>
      <c r="E339" s="2">
        <v>2</v>
      </c>
      <c r="F339" s="2" t="str">
        <f>IF(_xlfn.XLOOKUP(C339,customers!$A$1:$A$1001,customers!B338:B1338,,0)=0,"",_xlfn.XLOOKUP(C339,customers!$A$1:$A$1001,customers!B338:B1338,,0))</f>
        <v>Corrie Wass</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L339*E339</f>
        <v>55.89</v>
      </c>
      <c r="N339" t="str">
        <f>IF(I339="Rob","Robusta",IF(I339="Exc","Excelsa",IF(I339="Ara","Arabica",IF(I339="Lib","Liberica",""))))</f>
        <v>Excelsa</v>
      </c>
      <c r="O339" t="str">
        <f>IF(J339="M","Medium",IF(J339="L","Light",IF(J339="D","Dark","")))</f>
        <v>Dark</v>
      </c>
      <c r="P339" t="str">
        <f>VLOOKUP(Orders[[#This Row],[Customer ID]],customers!$A$2:$I$1001,9,FALSE)</f>
        <v>No</v>
      </c>
    </row>
    <row r="340" spans="1:16" x14ac:dyDescent="0.35">
      <c r="A340" s="2" t="s">
        <v>2396</v>
      </c>
      <c r="B340" s="3">
        <v>43995</v>
      </c>
      <c r="C340" s="2" t="s">
        <v>2397</v>
      </c>
      <c r="D340" t="s">
        <v>5690</v>
      </c>
      <c r="E340" s="2">
        <v>4</v>
      </c>
      <c r="F340" s="2" t="str">
        <f>IF(_xlfn.XLOOKUP(C340,customers!$A$1:$A$1001,customers!B339:B1339,,0)=0,"",_xlfn.XLOOKUP(C340,customers!$A$1:$A$1001,customers!B339:B1339,,0))</f>
        <v>Gabey Cogan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L340*E340</f>
        <v>59.4</v>
      </c>
      <c r="N340" t="str">
        <f>IF(I340="Rob","Robusta",IF(I340="Exc","Excelsa",IF(I340="Ara","Arabica",IF(I340="Lib","Liberica",""))))</f>
        <v>Excelsa</v>
      </c>
      <c r="O340" t="str">
        <f>IF(J340="M","Medium",IF(J340="L","Light",IF(J340="D","Dark","")))</f>
        <v>Light</v>
      </c>
      <c r="P340" t="str">
        <f>VLOOKUP(Orders[[#This Row],[Customer ID]],customers!$A$2:$I$1001,9,FALSE)</f>
        <v>No</v>
      </c>
    </row>
    <row r="341" spans="1:16" x14ac:dyDescent="0.35">
      <c r="A341" s="2" t="s">
        <v>2402</v>
      </c>
      <c r="B341" s="3">
        <v>44256</v>
      </c>
      <c r="C341" s="2" t="s">
        <v>2403</v>
      </c>
      <c r="D341" t="s">
        <v>5672</v>
      </c>
      <c r="E341" s="2">
        <v>2</v>
      </c>
      <c r="F341" s="2" t="str">
        <f>IF(_xlfn.XLOOKUP(C341,customers!$A$1:$A$1001,customers!B340:B1340,,0)=0,"",_xlfn.XLOOKUP(C341,customers!$A$1:$A$1001,customers!B340:B1340,,0))</f>
        <v>Milty Middis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L341*E341</f>
        <v>7.29</v>
      </c>
      <c r="N341" t="str">
        <f>IF(I341="Rob","Robusta",IF(I341="Exc","Excelsa",IF(I341="Ara","Arabica",IF(I341="Lib","Liberica",""))))</f>
        <v>Excelsa</v>
      </c>
      <c r="O341" t="str">
        <f>IF(J341="M","Medium",IF(J341="L","Light",IF(J341="D","Dark","")))</f>
        <v>Dark</v>
      </c>
      <c r="P341" t="str">
        <f>VLOOKUP(Orders[[#This Row],[Customer ID]],customers!$A$2:$I$1001,9,FALSE)</f>
        <v>Yes</v>
      </c>
    </row>
    <row r="342" spans="1:16" x14ac:dyDescent="0.35">
      <c r="A342" s="2" t="s">
        <v>2408</v>
      </c>
      <c r="B342" s="3">
        <v>43528</v>
      </c>
      <c r="C342" s="2" t="s">
        <v>2409</v>
      </c>
      <c r="D342" t="s">
        <v>5663</v>
      </c>
      <c r="E342" s="2">
        <v>1</v>
      </c>
      <c r="F342" s="2" t="str">
        <f>IF(_xlfn.XLOOKUP(C342,customers!$A$1:$A$1001,customers!B341:B1341,,0)=0,"",_xlfn.XLOOKUP(C342,customers!$A$1:$A$1001,customers!B341:B1341,,0))</f>
        <v>Anjanette Goldie</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L342*E342</f>
        <v>7.29</v>
      </c>
      <c r="N342" t="str">
        <f>IF(I342="Rob","Robusta",IF(I342="Exc","Excelsa",IF(I342="Ara","Arabica",IF(I342="Lib","Liberica",""))))</f>
        <v>Excelsa</v>
      </c>
      <c r="O342" t="str">
        <f>IF(J342="M","Medium",IF(J342="L","Light",IF(J342="D","Dark","")))</f>
        <v>Dark</v>
      </c>
      <c r="P342" t="str">
        <f>VLOOKUP(Orders[[#This Row],[Customer ID]],customers!$A$2:$I$1001,9,FALSE)</f>
        <v>Yes</v>
      </c>
    </row>
    <row r="343" spans="1:16" x14ac:dyDescent="0.35">
      <c r="A343" s="2" t="s">
        <v>2414</v>
      </c>
      <c r="B343" s="3">
        <v>43751</v>
      </c>
      <c r="C343" s="2" t="s">
        <v>2415</v>
      </c>
      <c r="D343" t="s">
        <v>5695</v>
      </c>
      <c r="E343" s="2">
        <v>2</v>
      </c>
      <c r="F343" s="2" t="str">
        <f>IF(_xlfn.XLOOKUP(C343,customers!$A$1:$A$1001,customers!B342:B1342,,0)=0,"",_xlfn.XLOOKUP(C343,customers!$A$1:$A$1001,customers!B342:B1342,,0))</f>
        <v>Laryssa Benediktovich</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L343*E343</f>
        <v>17.82</v>
      </c>
      <c r="N343" t="str">
        <f>IF(I343="Rob","Robusta",IF(I343="Exc","Excelsa",IF(I343="Ara","Arabica",IF(I343="Lib","Liberica",""))))</f>
        <v>Excelsa</v>
      </c>
      <c r="O343" t="str">
        <f>IF(J343="M","Medium",IF(J343="L","Light",IF(J343="D","Dark","")))</f>
        <v>Light</v>
      </c>
      <c r="P343" t="str">
        <f>VLOOKUP(Orders[[#This Row],[Customer ID]],customers!$A$2:$I$1001,9,FALSE)</f>
        <v>No</v>
      </c>
    </row>
    <row r="344" spans="1:16" x14ac:dyDescent="0.35">
      <c r="A344" s="2" t="s">
        <v>2414</v>
      </c>
      <c r="B344" s="3">
        <v>43751</v>
      </c>
      <c r="C344" s="2" t="s">
        <v>2415</v>
      </c>
      <c r="D344" t="s">
        <v>5688</v>
      </c>
      <c r="E344" s="2">
        <v>5</v>
      </c>
      <c r="F344" s="2" t="str">
        <f>IF(_xlfn.XLOOKUP(C344,customers!$A$1:$A$1001,customers!B343:B1343,,0)=0,"",_xlfn.XLOOKUP(C344,customers!$A$1:$A$1001,customers!B343:B1343,,0))</f>
        <v>Theo Jacobovitz</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L344*E344</f>
        <v>38.849999999999994</v>
      </c>
      <c r="N344" t="str">
        <f>IF(I344="Rob","Robusta",IF(I344="Exc","Excelsa",IF(I344="Ara","Arabica",IF(I344="Lib","Liberica",""))))</f>
        <v>Liberica</v>
      </c>
      <c r="O344" t="str">
        <f>IF(J344="M","Medium",IF(J344="L","Light",IF(J344="D","Dark","")))</f>
        <v>Dark</v>
      </c>
      <c r="P344" t="str">
        <f>VLOOKUP(Orders[[#This Row],[Customer ID]],customers!$A$2:$I$1001,9,FALSE)</f>
        <v>No</v>
      </c>
    </row>
    <row r="345" spans="1:16" x14ac:dyDescent="0.35">
      <c r="A345" s="2" t="s">
        <v>2424</v>
      </c>
      <c r="B345" s="3">
        <v>43692</v>
      </c>
      <c r="C345" s="2" t="s">
        <v>2425</v>
      </c>
      <c r="D345" t="s">
        <v>5691</v>
      </c>
      <c r="E345" s="2">
        <v>6</v>
      </c>
      <c r="F345" s="2" t="str">
        <f>IF(_xlfn.XLOOKUP(C345,customers!$A$1:$A$1001,customers!B344:B1344,,0)=0,"",_xlfn.XLOOKUP(C345,customers!$A$1:$A$1001,customers!B344:B1344,,0))</f>
        <v>Deonne Shortall</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L345*E345</f>
        <v>32.22</v>
      </c>
      <c r="N345" t="str">
        <f>IF(I345="Rob","Robusta",IF(I345="Exc","Excelsa",IF(I345="Ara","Arabica",IF(I345="Lib","Liberica",""))))</f>
        <v>Robusta</v>
      </c>
      <c r="O345" t="str">
        <f>IF(J345="M","Medium",IF(J345="L","Light",IF(J345="D","Dark","")))</f>
        <v>Dark</v>
      </c>
      <c r="P345" t="str">
        <f>VLOOKUP(Orders[[#This Row],[Customer ID]],customers!$A$2:$I$1001,9,FALSE)</f>
        <v>No</v>
      </c>
    </row>
    <row r="346" spans="1:16" x14ac:dyDescent="0.35">
      <c r="A346" s="2" t="s">
        <v>2429</v>
      </c>
      <c r="B346" s="3">
        <v>44529</v>
      </c>
      <c r="C346" s="2" t="s">
        <v>2430</v>
      </c>
      <c r="D346" t="s">
        <v>5657</v>
      </c>
      <c r="E346" s="2">
        <v>2</v>
      </c>
      <c r="F346" s="2" t="str">
        <f>IF(_xlfn.XLOOKUP(C346,customers!$A$1:$A$1001,customers!B345:B1345,,0)=0,"",_xlfn.XLOOKUP(C346,customers!$A$1:$A$1001,customers!B345:B1345,,0))</f>
        <v>Kevan Grinsted</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L346*E346</f>
        <v>19.899999999999999</v>
      </c>
      <c r="N346" t="str">
        <f>IF(I346="Rob","Robusta",IF(I346="Exc","Excelsa",IF(I346="Ara","Arabica",IF(I346="Lib","Liberica",""))))</f>
        <v>Robusta</v>
      </c>
      <c r="O346" t="str">
        <f>IF(J346="M","Medium",IF(J346="L","Light",IF(J346="D","Dark","")))</f>
        <v>Medium</v>
      </c>
      <c r="P346" t="str">
        <f>VLOOKUP(Orders[[#This Row],[Customer ID]],customers!$A$2:$I$1001,9,FALSE)</f>
        <v>Yes</v>
      </c>
    </row>
    <row r="347" spans="1:16" x14ac:dyDescent="0.35">
      <c r="A347" s="2" t="s">
        <v>2434</v>
      </c>
      <c r="B347" s="3">
        <v>43849</v>
      </c>
      <c r="C347" s="2" t="s">
        <v>2435</v>
      </c>
      <c r="D347" t="s">
        <v>5698</v>
      </c>
      <c r="E347" s="2">
        <v>5</v>
      </c>
      <c r="F347" s="2" t="str">
        <f>IF(_xlfn.XLOOKUP(C347,customers!$A$1:$A$1001,customers!B346:B1346,,0)=0,"",_xlfn.XLOOKUP(C347,customers!$A$1:$A$1001,customers!B346:B1346,,0))</f>
        <v>Francesco Dressel</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L347*E347</f>
        <v>59.75</v>
      </c>
      <c r="N347" t="str">
        <f>IF(I347="Rob","Robusta",IF(I347="Exc","Excelsa",IF(I347="Ara","Arabica",IF(I347="Lib","Liberica",""))))</f>
        <v>Robusta</v>
      </c>
      <c r="O347" t="str">
        <f>IF(J347="M","Medium",IF(J347="L","Light",IF(J347="D","Dark","")))</f>
        <v>Light</v>
      </c>
      <c r="P347" t="str">
        <f>VLOOKUP(Orders[[#This Row],[Customer ID]],customers!$A$2:$I$1001,9,FALSE)</f>
        <v>No</v>
      </c>
    </row>
    <row r="348" spans="1:16" x14ac:dyDescent="0.35">
      <c r="A348" s="2" t="s">
        <v>2440</v>
      </c>
      <c r="B348" s="3">
        <v>44344</v>
      </c>
      <c r="C348" s="2" t="s">
        <v>2441</v>
      </c>
      <c r="D348" t="s">
        <v>5699</v>
      </c>
      <c r="E348" s="2">
        <v>3</v>
      </c>
      <c r="F348" s="2" t="str">
        <f>IF(_xlfn.XLOOKUP(C348,customers!$A$1:$A$1001,customers!B347:B1347,,0)=0,"",_xlfn.XLOOKUP(C348,customers!$A$1:$A$1001,customers!B347:B1347,,0))</f>
        <v>Ambrosio Weinmann</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L348*E348</f>
        <v>23.31</v>
      </c>
      <c r="N348" t="str">
        <f>IF(I348="Rob","Robusta",IF(I348="Exc","Excelsa",IF(I348="Ara","Arabica",IF(I348="Lib","Liberica",""))))</f>
        <v>Arabica</v>
      </c>
      <c r="O348" t="str">
        <f>IF(J348="M","Medium",IF(J348="L","Light",IF(J348="D","Dark","")))</f>
        <v>Light</v>
      </c>
      <c r="P348" t="str">
        <f>VLOOKUP(Orders[[#This Row],[Customer ID]],customers!$A$2:$I$1001,9,FALSE)</f>
        <v>Yes</v>
      </c>
    </row>
    <row r="349" spans="1:16" x14ac:dyDescent="0.35">
      <c r="A349" s="2" t="s">
        <v>2446</v>
      </c>
      <c r="B349" s="3">
        <v>44576</v>
      </c>
      <c r="C349" s="2" t="s">
        <v>2447</v>
      </c>
      <c r="D349" t="s">
        <v>5681</v>
      </c>
      <c r="E349" s="2">
        <v>3</v>
      </c>
      <c r="F349" s="2" t="str">
        <f>IF(_xlfn.XLOOKUP(C349,customers!$A$1:$A$1001,customers!B348:B1348,,0)=0,"",_xlfn.XLOOKUP(C349,customers!$A$1:$A$1001,customers!B348:B1348,,0))</f>
        <v>Roxie Deaconson</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L349*E349</f>
        <v>43.650000000000006</v>
      </c>
      <c r="N349" t="str">
        <f>IF(I349="Rob","Robusta",IF(I349="Exc","Excelsa",IF(I349="Ara","Arabica",IF(I349="Lib","Liberica",""))))</f>
        <v>Liberica</v>
      </c>
      <c r="O349" t="str">
        <f>IF(J349="M","Medium",IF(J349="L","Light",IF(J349="D","Dark","")))</f>
        <v>Medium</v>
      </c>
      <c r="P349" t="str">
        <f>VLOOKUP(Orders[[#This Row],[Customer ID]],customers!$A$2:$I$1001,9,FALSE)</f>
        <v>No</v>
      </c>
    </row>
    <row r="350" spans="1:16" x14ac:dyDescent="0.35">
      <c r="A350" s="2" t="s">
        <v>2452</v>
      </c>
      <c r="B350" s="3">
        <v>43803</v>
      </c>
      <c r="C350" s="2" t="s">
        <v>2453</v>
      </c>
      <c r="D350" t="s">
        <v>5667</v>
      </c>
      <c r="E350" s="2">
        <v>6</v>
      </c>
      <c r="F350" s="2" t="str">
        <f>IF(_xlfn.XLOOKUP(C350,customers!$A$1:$A$1001,customers!B349:B1349,,0)=0,"",_xlfn.XLOOKUP(C350,customers!$A$1:$A$1001,customers!B349:B1349,,0))</f>
        <v>Johna Bluck</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L350*E350</f>
        <v>204.92999999999995</v>
      </c>
      <c r="N350" t="str">
        <f>IF(I350="Rob","Robusta",IF(I350="Exc","Excelsa",IF(I350="Ara","Arabica",IF(I350="Lib","Liberica",""))))</f>
        <v>Excelsa</v>
      </c>
      <c r="O350" t="str">
        <f>IF(J350="M","Medium",IF(J350="L","Light",IF(J350="D","Dark","")))</f>
        <v>Light</v>
      </c>
      <c r="P350" t="str">
        <f>VLOOKUP(Orders[[#This Row],[Customer ID]],customers!$A$2:$I$1001,9,FALSE)</f>
        <v>No</v>
      </c>
    </row>
    <row r="351" spans="1:16" x14ac:dyDescent="0.35">
      <c r="A351" s="2" t="s">
        <v>2458</v>
      </c>
      <c r="B351" s="3">
        <v>44743</v>
      </c>
      <c r="C351" s="2" t="s">
        <v>2459</v>
      </c>
      <c r="D351" t="s">
        <v>5697</v>
      </c>
      <c r="E351" s="2">
        <v>4</v>
      </c>
      <c r="F351" s="2" t="str">
        <f>IF(_xlfn.XLOOKUP(C351,customers!$A$1:$A$1001,customers!B350:B1350,,0)=0,"",_xlfn.XLOOKUP(C351,customers!$A$1:$A$1001,customers!B350:B1350,,0))</f>
        <v>Jimmy Dymoke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L351*E351</f>
        <v>14.339999999999998</v>
      </c>
      <c r="N351" t="str">
        <f>IF(I351="Rob","Robusta",IF(I351="Exc","Excelsa",IF(I351="Ara","Arabica",IF(I351="Lib","Liberica",""))))</f>
        <v>Robusta</v>
      </c>
      <c r="O351" t="str">
        <f>IF(J351="M","Medium",IF(J351="L","Light",IF(J351="D","Dark","")))</f>
        <v>Light</v>
      </c>
      <c r="P351" t="str">
        <f>VLOOKUP(Orders[[#This Row],[Customer ID]],customers!$A$2:$I$1001,9,FALSE)</f>
        <v>No</v>
      </c>
    </row>
    <row r="352" spans="1:16" x14ac:dyDescent="0.35">
      <c r="A352" s="2" t="s">
        <v>2464</v>
      </c>
      <c r="B352" s="3">
        <v>43592</v>
      </c>
      <c r="C352" s="2" t="s">
        <v>2465</v>
      </c>
      <c r="D352" t="s">
        <v>5677</v>
      </c>
      <c r="E352" s="2">
        <v>4</v>
      </c>
      <c r="F352" s="2" t="str">
        <f>IF(_xlfn.XLOOKUP(C352,customers!$A$1:$A$1001,customers!B351:B1351,,0)=0,"",_xlfn.XLOOKUP(C352,customers!$A$1:$A$1001,customers!B351:B1351,,0))</f>
        <v>Barrett Gudde</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L352*E352</f>
        <v>23.88</v>
      </c>
      <c r="N352" t="str">
        <f>IF(I352="Rob","Robusta",IF(I352="Exc","Excelsa",IF(I352="Ara","Arabica",IF(I352="Lib","Liberica",""))))</f>
        <v>Arabica</v>
      </c>
      <c r="O352" t="str">
        <f>IF(J352="M","Medium",IF(J352="L","Light",IF(J352="D","Dark","")))</f>
        <v>Dark</v>
      </c>
      <c r="P352" t="str">
        <f>VLOOKUP(Orders[[#This Row],[Customer ID]],customers!$A$2:$I$1001,9,FALSE)</f>
        <v>No</v>
      </c>
    </row>
    <row r="353" spans="1:16" x14ac:dyDescent="0.35">
      <c r="A353" s="2" t="s">
        <v>2470</v>
      </c>
      <c r="B353" s="3">
        <v>44066</v>
      </c>
      <c r="C353" s="2" t="s">
        <v>2471</v>
      </c>
      <c r="D353" t="s">
        <v>5674</v>
      </c>
      <c r="E353" s="2">
        <v>2</v>
      </c>
      <c r="F353" s="2" t="str">
        <f>IF(_xlfn.XLOOKUP(C353,customers!$A$1:$A$1001,customers!B352:B1352,,0)=0,"",_xlfn.XLOOKUP(C353,customers!$A$1:$A$1001,customers!B352:B1352,,0))</f>
        <v>Vivyan Dunning</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L353*E353</f>
        <v>22.5</v>
      </c>
      <c r="N353" t="str">
        <f>IF(I353="Rob","Robusta",IF(I353="Exc","Excelsa",IF(I353="Ara","Arabica",IF(I353="Lib","Liberica",""))))</f>
        <v>Arabica</v>
      </c>
      <c r="O353" t="str">
        <f>IF(J353="M","Medium",IF(J353="L","Light",IF(J353="D","Dark","")))</f>
        <v>Medium</v>
      </c>
      <c r="P353" t="str">
        <f>VLOOKUP(Orders[[#This Row],[Customer ID]],customers!$A$2:$I$1001,9,FALSE)</f>
        <v>No</v>
      </c>
    </row>
    <row r="354" spans="1:16" x14ac:dyDescent="0.35">
      <c r="A354" s="2" t="s">
        <v>2476</v>
      </c>
      <c r="B354" s="3">
        <v>43984</v>
      </c>
      <c r="C354" s="2" t="s">
        <v>2331</v>
      </c>
      <c r="D354" t="s">
        <v>5663</v>
      </c>
      <c r="E354" s="2">
        <v>5</v>
      </c>
      <c r="F354" s="2" t="str">
        <f>IF(_xlfn.XLOOKUP(C354,customers!$A$1:$A$1001,customers!B353:B1353,,0)=0,"",_xlfn.XLOOKUP(C354,customers!$A$1:$A$1001,customers!B353:B1353,,0))</f>
        <v>Milty Middis</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L354*E354</f>
        <v>36.450000000000003</v>
      </c>
      <c r="N354" t="str">
        <f>IF(I354="Rob","Robusta",IF(I354="Exc","Excelsa",IF(I354="Ara","Arabica",IF(I354="Lib","Liberica",""))))</f>
        <v>Excelsa</v>
      </c>
      <c r="O354" t="str">
        <f>IF(J354="M","Medium",IF(J354="L","Light",IF(J354="D","Dark","")))</f>
        <v>Dark</v>
      </c>
      <c r="P354" t="str">
        <f>VLOOKUP(Orders[[#This Row],[Customer ID]],customers!$A$2:$I$1001,9,FALSE)</f>
        <v>No</v>
      </c>
    </row>
    <row r="355" spans="1:16" x14ac:dyDescent="0.35">
      <c r="A355" s="2" t="s">
        <v>2482</v>
      </c>
      <c r="B355" s="3">
        <v>43860</v>
      </c>
      <c r="C355" s="2" t="s">
        <v>2483</v>
      </c>
      <c r="D355" t="s">
        <v>5676</v>
      </c>
      <c r="E355" s="2">
        <v>4</v>
      </c>
      <c r="F355" s="2" t="str">
        <f>IF(_xlfn.XLOOKUP(C355,customers!$A$1:$A$1001,customers!B354:B1354,,0)=0,"",_xlfn.XLOOKUP(C355,customers!$A$1:$A$1001,customers!B354:B1354,,0))</f>
        <v>Barrie Fallowes</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L355*E355</f>
        <v>27</v>
      </c>
      <c r="N355" t="str">
        <f>IF(I355="Rob","Robusta",IF(I355="Exc","Excelsa",IF(I355="Ara","Arabica",IF(I355="Lib","Liberica",""))))</f>
        <v>Arabica</v>
      </c>
      <c r="O355" t="str">
        <f>IF(J355="M","Medium",IF(J355="L","Light",IF(J355="D","Dark","")))</f>
        <v>Medium</v>
      </c>
      <c r="P355" t="str">
        <f>VLOOKUP(Orders[[#This Row],[Customer ID]],customers!$A$2:$I$1001,9,FALSE)</f>
        <v>Yes</v>
      </c>
    </row>
    <row r="356" spans="1:16" x14ac:dyDescent="0.35">
      <c r="A356" s="2" t="s">
        <v>2487</v>
      </c>
      <c r="B356" s="3">
        <v>43876</v>
      </c>
      <c r="C356" s="2" t="s">
        <v>2488</v>
      </c>
      <c r="D356" t="s">
        <v>5694</v>
      </c>
      <c r="E356" s="2">
        <v>6</v>
      </c>
      <c r="F356" s="2" t="str">
        <f>IF(_xlfn.XLOOKUP(C356,customers!$A$1:$A$1001,customers!B355:B1355,,0)=0,"",_xlfn.XLOOKUP(C356,customers!$A$1:$A$1001,customers!B355:B1355,,0))</f>
        <v>Shelli De Banke</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L356*E356</f>
        <v>155.24999999999997</v>
      </c>
      <c r="N356" t="str">
        <f>IF(I356="Rob","Robusta",IF(I356="Exc","Excelsa",IF(I356="Ara","Arabica",IF(I356="Lib","Liberica",""))))</f>
        <v>Arabica</v>
      </c>
      <c r="O356" t="str">
        <f>IF(J356="M","Medium",IF(J356="L","Light",IF(J356="D","Dark","")))</f>
        <v>Medium</v>
      </c>
      <c r="P356" t="str">
        <f>VLOOKUP(Orders[[#This Row],[Customer ID]],customers!$A$2:$I$1001,9,FALSE)</f>
        <v>No</v>
      </c>
    </row>
    <row r="357" spans="1:16" x14ac:dyDescent="0.35">
      <c r="A357" s="2" t="s">
        <v>2492</v>
      </c>
      <c r="B357" s="3">
        <v>44358</v>
      </c>
      <c r="C357" s="2" t="s">
        <v>2493</v>
      </c>
      <c r="D357" t="s">
        <v>5687</v>
      </c>
      <c r="E357" s="2">
        <v>5</v>
      </c>
      <c r="F357" s="2" t="str">
        <f>IF(_xlfn.XLOOKUP(C357,customers!$A$1:$A$1001,customers!B356:B1356,,0)=0,"",_xlfn.XLOOKUP(C357,customers!$A$1:$A$1001,customers!B356:B1356,,0))</f>
        <v>Stearne Count</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L357*E357</f>
        <v>114.42499999999998</v>
      </c>
      <c r="N357" t="str">
        <f>IF(I357="Rob","Robusta",IF(I357="Exc","Excelsa",IF(I357="Ara","Arabica",IF(I357="Lib","Liberica",""))))</f>
        <v>Arabica</v>
      </c>
      <c r="O357" t="str">
        <f>IF(J357="M","Medium",IF(J357="L","Light",IF(J357="D","Dark","")))</f>
        <v>Dark</v>
      </c>
      <c r="P357" t="str">
        <f>VLOOKUP(Orders[[#This Row],[Customer ID]],customers!$A$2:$I$1001,9,FALSE)</f>
        <v>Yes</v>
      </c>
    </row>
    <row r="358" spans="1:16" x14ac:dyDescent="0.35">
      <c r="A358" s="2" t="s">
        <v>2498</v>
      </c>
      <c r="B358" s="3">
        <v>44631</v>
      </c>
      <c r="C358" s="2" t="s">
        <v>2499</v>
      </c>
      <c r="D358" t="s">
        <v>5662</v>
      </c>
      <c r="E358" s="2">
        <v>4</v>
      </c>
      <c r="F358" s="2" t="str">
        <f>IF(_xlfn.XLOOKUP(C358,customers!$A$1:$A$1001,customers!B357:B1357,,0)=0,"",_xlfn.XLOOKUP(C358,customers!$A$1:$A$1001,customers!B357:B1357,,0))</f>
        <v>Silas Deehan</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L358*E358</f>
        <v>51.8</v>
      </c>
      <c r="N358" t="str">
        <f>IF(I358="Rob","Robusta",IF(I358="Exc","Excelsa",IF(I358="Ara","Arabica",IF(I358="Lib","Liberica",""))))</f>
        <v>Liberica</v>
      </c>
      <c r="O358" t="str">
        <f>IF(J358="M","Medium",IF(J358="L","Light",IF(J358="D","Dark","")))</f>
        <v>Dark</v>
      </c>
      <c r="P358" t="str">
        <f>VLOOKUP(Orders[[#This Row],[Customer ID]],customers!$A$2:$I$1001,9,FALSE)</f>
        <v>Yes</v>
      </c>
    </row>
    <row r="359" spans="1:16" x14ac:dyDescent="0.35">
      <c r="A359" s="2" t="s">
        <v>2504</v>
      </c>
      <c r="B359" s="3">
        <v>44448</v>
      </c>
      <c r="C359" s="2" t="s">
        <v>2505</v>
      </c>
      <c r="D359" t="s">
        <v>5694</v>
      </c>
      <c r="E359" s="2">
        <v>6</v>
      </c>
      <c r="F359" s="2" t="str">
        <f>IF(_xlfn.XLOOKUP(C359,customers!$A$1:$A$1001,customers!B358:B1358,,0)=0,"",_xlfn.XLOOKUP(C359,customers!$A$1:$A$1001,customers!B358:B1358,,0))</f>
        <v>Alon Pllu</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L359*E359</f>
        <v>155.24999999999997</v>
      </c>
      <c r="N359" t="str">
        <f>IF(I359="Rob","Robusta",IF(I359="Exc","Excelsa",IF(I359="Ara","Arabica",IF(I359="Lib","Liberica",""))))</f>
        <v>Arabica</v>
      </c>
      <c r="O359" t="str">
        <f>IF(J359="M","Medium",IF(J359="L","Light",IF(J359="D","Dark","")))</f>
        <v>Medium</v>
      </c>
      <c r="P359" t="str">
        <f>VLOOKUP(Orders[[#This Row],[Customer ID]],customers!$A$2:$I$1001,9,FALSE)</f>
        <v>No</v>
      </c>
    </row>
    <row r="360" spans="1:16" x14ac:dyDescent="0.35">
      <c r="A360" s="2" t="s">
        <v>2509</v>
      </c>
      <c r="B360" s="3">
        <v>43599</v>
      </c>
      <c r="C360" s="2" t="s">
        <v>2510</v>
      </c>
      <c r="D360" t="s">
        <v>5701</v>
      </c>
      <c r="E360" s="2">
        <v>1</v>
      </c>
      <c r="F360" s="2" t="str">
        <f>IF(_xlfn.XLOOKUP(C360,customers!$A$1:$A$1001,customers!B359:B1359,,0)=0,"",_xlfn.XLOOKUP(C360,customers!$A$1:$A$1001,customers!B359:B1359,,0))</f>
        <v>Selestina Greedyer</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L360*E360</f>
        <v>29.784999999999997</v>
      </c>
      <c r="N360" t="str">
        <f>IF(I360="Rob","Robusta",IF(I360="Exc","Excelsa",IF(I360="Ara","Arabica",IF(I360="Lib","Liberica",""))))</f>
        <v>Arabica</v>
      </c>
      <c r="O360" t="str">
        <f>IF(J360="M","Medium",IF(J360="L","Light",IF(J360="D","Dark","")))</f>
        <v>Light</v>
      </c>
      <c r="P360" t="str">
        <f>VLOOKUP(Orders[[#This Row],[Customer ID]],customers!$A$2:$I$1001,9,FALSE)</f>
        <v>No</v>
      </c>
    </row>
    <row r="361" spans="1:16" x14ac:dyDescent="0.35">
      <c r="A361" s="2" t="s">
        <v>2515</v>
      </c>
      <c r="B361" s="3">
        <v>43563</v>
      </c>
      <c r="C361" s="2" t="s">
        <v>2516</v>
      </c>
      <c r="D361" t="s">
        <v>5697</v>
      </c>
      <c r="E361" s="2">
        <v>6</v>
      </c>
      <c r="F361" s="2" t="str">
        <f>IF(_xlfn.XLOOKUP(C361,customers!$A$1:$A$1001,customers!B360:B1360,,0)=0,"",_xlfn.XLOOKUP(C361,customers!$A$1:$A$1001,customers!B360:B1360,,0))</f>
        <v>Darice Heaford</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L361*E361</f>
        <v>21.509999999999998</v>
      </c>
      <c r="N361" t="str">
        <f>IF(I361="Rob","Robusta",IF(I361="Exc","Excelsa",IF(I361="Ara","Arabica",IF(I361="Lib","Liberica",""))))</f>
        <v>Robusta</v>
      </c>
      <c r="O361" t="str">
        <f>IF(J361="M","Medium",IF(J361="L","Light",IF(J361="D","Dark","")))</f>
        <v>Light</v>
      </c>
      <c r="P361" t="str">
        <f>VLOOKUP(Orders[[#This Row],[Customer ID]],customers!$A$2:$I$1001,9,FALSE)</f>
        <v>No</v>
      </c>
    </row>
    <row r="362" spans="1:16" x14ac:dyDescent="0.35">
      <c r="A362" s="2" t="s">
        <v>2521</v>
      </c>
      <c r="B362" s="3">
        <v>44058</v>
      </c>
      <c r="C362" s="2" t="s">
        <v>2522</v>
      </c>
      <c r="D362" t="s">
        <v>5668</v>
      </c>
      <c r="E362" s="2">
        <v>2</v>
      </c>
      <c r="F362" s="2" t="str">
        <f>IF(_xlfn.XLOOKUP(C362,customers!$A$1:$A$1001,customers!B361:B1361,,0)=0,"",_xlfn.XLOOKUP(C362,customers!$A$1:$A$1001,customers!B361:B1361,,0))</f>
        <v>Reynolds Crookshanks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L362*E362</f>
        <v>41.169999999999995</v>
      </c>
      <c r="N362" t="str">
        <f>IF(I362="Rob","Robusta",IF(I362="Exc","Excelsa",IF(I362="Ara","Arabica",IF(I362="Lib","Liberica",""))))</f>
        <v>Robusta</v>
      </c>
      <c r="O362" t="str">
        <f>IF(J362="M","Medium",IF(J362="L","Light",IF(J362="D","Dark","")))</f>
        <v>Dark</v>
      </c>
      <c r="P362" t="str">
        <f>VLOOKUP(Orders[[#This Row],[Customer ID]],customers!$A$2:$I$1001,9,FALSE)</f>
        <v>No</v>
      </c>
    </row>
    <row r="363" spans="1:16" x14ac:dyDescent="0.35">
      <c r="A363" s="2" t="s">
        <v>2521</v>
      </c>
      <c r="B363" s="3">
        <v>44058</v>
      </c>
      <c r="C363" s="2" t="s">
        <v>2522</v>
      </c>
      <c r="D363" t="s">
        <v>5665</v>
      </c>
      <c r="E363" s="2">
        <v>1</v>
      </c>
      <c r="F363" s="2" t="str">
        <f>IF(_xlfn.XLOOKUP(C363,customers!$A$1:$A$1001,customers!B362:B1362,,0)=0,"",_xlfn.XLOOKUP(C363,customers!$A$1:$A$1001,customers!B362:B1362,,0))</f>
        <v>Niels Leake</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L363*E363</f>
        <v>5.97</v>
      </c>
      <c r="N363" t="str">
        <f>IF(I363="Rob","Robusta",IF(I363="Exc","Excelsa",IF(I363="Ara","Arabica",IF(I363="Lib","Liberica",""))))</f>
        <v>Robusta</v>
      </c>
      <c r="O363" t="str">
        <f>IF(J363="M","Medium",IF(J363="L","Light",IF(J363="D","Dark","")))</f>
        <v>Medium</v>
      </c>
      <c r="P363" t="str">
        <f>VLOOKUP(Orders[[#This Row],[Customer ID]],customers!$A$2:$I$1001,9,FALSE)</f>
        <v>No</v>
      </c>
    </row>
    <row r="364" spans="1:16" x14ac:dyDescent="0.35">
      <c r="A364" s="2" t="s">
        <v>2532</v>
      </c>
      <c r="B364" s="3">
        <v>44686</v>
      </c>
      <c r="C364" s="2" t="s">
        <v>2533</v>
      </c>
      <c r="D364" t="s">
        <v>5690</v>
      </c>
      <c r="E364" s="2">
        <v>5</v>
      </c>
      <c r="F364" s="2" t="str">
        <f>IF(_xlfn.XLOOKUP(C364,customers!$A$1:$A$1001,customers!B363:B1363,,0)=0,"",_xlfn.XLOOKUP(C364,customers!$A$1:$A$1001,customers!B363:B1363,,0))</f>
        <v>Nico Hubert</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L364*E364</f>
        <v>74.25</v>
      </c>
      <c r="N364" t="str">
        <f>IF(I364="Rob","Robusta",IF(I364="Exc","Excelsa",IF(I364="Ara","Arabica",IF(I364="Lib","Liberica",""))))</f>
        <v>Excelsa</v>
      </c>
      <c r="O364" t="str">
        <f>IF(J364="M","Medium",IF(J364="L","Light",IF(J364="D","Dark","")))</f>
        <v>Light</v>
      </c>
      <c r="P364" t="str">
        <f>VLOOKUP(Orders[[#This Row],[Customer ID]],customers!$A$2:$I$1001,9,FALSE)</f>
        <v>Yes</v>
      </c>
    </row>
    <row r="365" spans="1:16" x14ac:dyDescent="0.35">
      <c r="A365" s="2" t="s">
        <v>2538</v>
      </c>
      <c r="B365" s="3">
        <v>44282</v>
      </c>
      <c r="C365" s="2" t="s">
        <v>2539</v>
      </c>
      <c r="D365" t="s">
        <v>5681</v>
      </c>
      <c r="E365" s="2">
        <v>6</v>
      </c>
      <c r="F365" s="2" t="str">
        <f>IF(_xlfn.XLOOKUP(C365,customers!$A$1:$A$1001,customers!B364:B1364,,0)=0,"",_xlfn.XLOOKUP(C365,customers!$A$1:$A$1001,customers!B364:B1364,,0))</f>
        <v>Derrek Allpress</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L365*E365</f>
        <v>87.300000000000011</v>
      </c>
      <c r="N365" t="str">
        <f>IF(I365="Rob","Robusta",IF(I365="Exc","Excelsa",IF(I365="Ara","Arabica",IF(I365="Lib","Liberica",""))))</f>
        <v>Liberica</v>
      </c>
      <c r="O365" t="str">
        <f>IF(J365="M","Medium",IF(J365="L","Light",IF(J365="D","Dark","")))</f>
        <v>Medium</v>
      </c>
      <c r="P365" t="str">
        <f>VLOOKUP(Orders[[#This Row],[Customer ID]],customers!$A$2:$I$1001,9,FALSE)</f>
        <v>No</v>
      </c>
    </row>
    <row r="366" spans="1:16" x14ac:dyDescent="0.35">
      <c r="A366" s="2" t="s">
        <v>2543</v>
      </c>
      <c r="B366" s="3">
        <v>43582</v>
      </c>
      <c r="C366" s="2" t="s">
        <v>2544</v>
      </c>
      <c r="D366" t="s">
        <v>5702</v>
      </c>
      <c r="E366" s="2">
        <v>6</v>
      </c>
      <c r="F366" s="2" t="str">
        <f>IF(_xlfn.XLOOKUP(C366,customers!$A$1:$A$1001,customers!B365:B1365,,0)=0,"",_xlfn.XLOOKUP(C366,customers!$A$1:$A$1001,customers!B365:B1365,,0))</f>
        <v>Rochette Huscroft</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L366*E366</f>
        <v>72.900000000000006</v>
      </c>
      <c r="N366" t="str">
        <f>IF(I366="Rob","Robusta",IF(I366="Exc","Excelsa",IF(I366="Ara","Arabica",IF(I366="Lib","Liberica",""))))</f>
        <v>Excelsa</v>
      </c>
      <c r="O366" t="str">
        <f>IF(J366="M","Medium",IF(J366="L","Light",IF(J366="D","Dark","")))</f>
        <v>Dark</v>
      </c>
      <c r="P366" t="str">
        <f>VLOOKUP(Orders[[#This Row],[Customer ID]],customers!$A$2:$I$1001,9,FALSE)</f>
        <v>Yes</v>
      </c>
    </row>
    <row r="367" spans="1:16" x14ac:dyDescent="0.35">
      <c r="A367" s="2" t="s">
        <v>2549</v>
      </c>
      <c r="B367" s="3">
        <v>44464</v>
      </c>
      <c r="C367" s="2" t="s">
        <v>2550</v>
      </c>
      <c r="D367" t="s">
        <v>5688</v>
      </c>
      <c r="E367" s="2">
        <v>1</v>
      </c>
      <c r="F367" s="2" t="str">
        <f>IF(_xlfn.XLOOKUP(C367,customers!$A$1:$A$1001,customers!B366:B1366,,0)=0,"",_xlfn.XLOOKUP(C367,customers!$A$1:$A$1001,customers!B366:B1366,,0))</f>
        <v>Andie Rudram</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L367*E367</f>
        <v>7.77</v>
      </c>
      <c r="N367" t="str">
        <f>IF(I367="Rob","Robusta",IF(I367="Exc","Excelsa",IF(I367="Ara","Arabica",IF(I367="Lib","Liberica",""))))</f>
        <v>Liberica</v>
      </c>
      <c r="O367" t="str">
        <f>IF(J367="M","Medium",IF(J367="L","Light",IF(J367="D","Dark","")))</f>
        <v>Dark</v>
      </c>
      <c r="P367" t="str">
        <f>VLOOKUP(Orders[[#This Row],[Customer ID]],customers!$A$2:$I$1001,9,FALSE)</f>
        <v>No</v>
      </c>
    </row>
    <row r="368" spans="1:16" x14ac:dyDescent="0.35">
      <c r="A368" s="2" t="s">
        <v>2554</v>
      </c>
      <c r="B368" s="3">
        <v>43874</v>
      </c>
      <c r="C368" s="2" t="s">
        <v>2555</v>
      </c>
      <c r="D368" t="s">
        <v>5663</v>
      </c>
      <c r="E368" s="2">
        <v>6</v>
      </c>
      <c r="F368" s="2" t="str">
        <f>IF(_xlfn.XLOOKUP(C368,customers!$A$1:$A$1001,customers!B367:B1367,,0)=0,"",_xlfn.XLOOKUP(C368,customers!$A$1:$A$1001,customers!B367:B1367,,0))</f>
        <v>Jacquelyn Maha</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L368*E368</f>
        <v>43.74</v>
      </c>
      <c r="N368" t="str">
        <f>IF(I368="Rob","Robusta",IF(I368="Exc","Excelsa",IF(I368="Ara","Arabica",IF(I368="Lib","Liberica",""))))</f>
        <v>Excelsa</v>
      </c>
      <c r="O368" t="str">
        <f>IF(J368="M","Medium",IF(J368="L","Light",IF(J368="D","Dark","")))</f>
        <v>Dark</v>
      </c>
      <c r="P368" t="str">
        <f>VLOOKUP(Orders[[#This Row],[Customer ID]],customers!$A$2:$I$1001,9,FALSE)</f>
        <v>No</v>
      </c>
    </row>
    <row r="369" spans="1:16" x14ac:dyDescent="0.35">
      <c r="A369" s="2" t="s">
        <v>2559</v>
      </c>
      <c r="B369" s="3">
        <v>44393</v>
      </c>
      <c r="C369" s="2" t="s">
        <v>2560</v>
      </c>
      <c r="D369" t="s">
        <v>5678</v>
      </c>
      <c r="E369" s="2">
        <v>2</v>
      </c>
      <c r="F369" s="2" t="str">
        <f>IF(_xlfn.XLOOKUP(C369,customers!$A$1:$A$1001,customers!B368:B1368,,0)=0,"",_xlfn.XLOOKUP(C369,customers!$A$1:$A$1001,customers!B368:B1368,,0))</f>
        <v>Alica Kift</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L369*E369</f>
        <v>8.73</v>
      </c>
      <c r="N369" t="str">
        <f>IF(I369="Rob","Robusta",IF(I369="Exc","Excelsa",IF(I369="Ara","Arabica",IF(I369="Lib","Liberica",""))))</f>
        <v>Liberica</v>
      </c>
      <c r="O369" t="str">
        <f>IF(J369="M","Medium",IF(J369="L","Light",IF(J369="D","Dark","")))</f>
        <v>Medium</v>
      </c>
      <c r="P369" t="str">
        <f>VLOOKUP(Orders[[#This Row],[Customer ID]],customers!$A$2:$I$1001,9,FALSE)</f>
        <v>Yes</v>
      </c>
    </row>
    <row r="370" spans="1:16" x14ac:dyDescent="0.35">
      <c r="A370" s="2" t="s">
        <v>2563</v>
      </c>
      <c r="B370" s="3">
        <v>44692</v>
      </c>
      <c r="C370" s="2" t="s">
        <v>2564</v>
      </c>
      <c r="D370" t="s">
        <v>5685</v>
      </c>
      <c r="E370" s="2">
        <v>2</v>
      </c>
      <c r="F370" s="2" t="str">
        <f>IF(_xlfn.XLOOKUP(C370,customers!$A$1:$A$1001,customers!B369:B1369,,0)=0,"",_xlfn.XLOOKUP(C370,customers!$A$1:$A$1001,customers!B369:B1369,,0))</f>
        <v>Jarret Toye</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L370*E370</f>
        <v>63.249999999999993</v>
      </c>
      <c r="N370" t="str">
        <f>IF(I370="Rob","Robusta",IF(I370="Exc","Excelsa",IF(I370="Ara","Arabica",IF(I370="Lib","Liberica",""))))</f>
        <v>Excelsa</v>
      </c>
      <c r="O370" t="str">
        <f>IF(J370="M","Medium",IF(J370="L","Light",IF(J370="D","Dark","")))</f>
        <v>Medium</v>
      </c>
      <c r="P370" t="str">
        <f>VLOOKUP(Orders[[#This Row],[Customer ID]],customers!$A$2:$I$1001,9,FALSE)</f>
        <v>No</v>
      </c>
    </row>
    <row r="371" spans="1:16" x14ac:dyDescent="0.35">
      <c r="A371" s="2" t="s">
        <v>2569</v>
      </c>
      <c r="B371" s="3">
        <v>43500</v>
      </c>
      <c r="C371" s="2" t="s">
        <v>2570</v>
      </c>
      <c r="D371" t="s">
        <v>5695</v>
      </c>
      <c r="E371" s="2">
        <v>1</v>
      </c>
      <c r="F371" s="2" t="str">
        <f>IF(_xlfn.XLOOKUP(C371,customers!$A$1:$A$1001,customers!B370:B1370,,0)=0,"",_xlfn.XLOOKUP(C371,customers!$A$1:$A$1001,customers!B370:B1370,,0))</f>
        <v>Natal Vigrass</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L371*E371</f>
        <v>8.91</v>
      </c>
      <c r="N371" t="str">
        <f>IF(I371="Rob","Robusta",IF(I371="Exc","Excelsa",IF(I371="Ara","Arabica",IF(I371="Lib","Liberica",""))))</f>
        <v>Excelsa</v>
      </c>
      <c r="O371" t="str">
        <f>IF(J371="M","Medium",IF(J371="L","Light",IF(J371="D","Dark","")))</f>
        <v>Light</v>
      </c>
      <c r="P371" t="str">
        <f>VLOOKUP(Orders[[#This Row],[Customer ID]],customers!$A$2:$I$1001,9,FALSE)</f>
        <v>Yes</v>
      </c>
    </row>
    <row r="372" spans="1:16" x14ac:dyDescent="0.35">
      <c r="A372" s="2" t="s">
        <v>2573</v>
      </c>
      <c r="B372" s="3">
        <v>43501</v>
      </c>
      <c r="C372" s="2" t="s">
        <v>2574</v>
      </c>
      <c r="D372" t="s">
        <v>5702</v>
      </c>
      <c r="E372" s="2">
        <v>2</v>
      </c>
      <c r="F372" s="2" t="str">
        <f>IF(_xlfn.XLOOKUP(C372,customers!$A$1:$A$1001,customers!B371:B1371,,0)=0,"",_xlfn.XLOOKUP(C372,customers!$A$1:$A$1001,customers!B371:B1371,,0))</f>
        <v>Kandace Cragell</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L372*E372</f>
        <v>24.3</v>
      </c>
      <c r="N372" t="str">
        <f>IF(I372="Rob","Robusta",IF(I372="Exc","Excelsa",IF(I372="Ara","Arabica",IF(I372="Lib","Liberica",""))))</f>
        <v>Excelsa</v>
      </c>
      <c r="O372" t="str">
        <f>IF(J372="M","Medium",IF(J372="L","Light",IF(J372="D","Dark","")))</f>
        <v>Dark</v>
      </c>
      <c r="P372" t="str">
        <f>VLOOKUP(Orders[[#This Row],[Customer ID]],customers!$A$2:$I$1001,9,FALSE)</f>
        <v>Yes</v>
      </c>
    </row>
    <row r="373" spans="1:16" x14ac:dyDescent="0.35">
      <c r="A373" s="2" t="s">
        <v>2579</v>
      </c>
      <c r="B373" s="3">
        <v>44705</v>
      </c>
      <c r="C373" s="2" t="s">
        <v>2580</v>
      </c>
      <c r="D373" t="s">
        <v>5699</v>
      </c>
      <c r="E373" s="2">
        <v>6</v>
      </c>
      <c r="F373" s="2" t="str">
        <f>IF(_xlfn.XLOOKUP(C373,customers!$A$1:$A$1001,customers!B372:B1372,,0)=0,"",_xlfn.XLOOKUP(C373,customers!$A$1:$A$1001,customers!B372:B1372,,0))</f>
        <v>Reese Lidgey</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L373*E373</f>
        <v>46.62</v>
      </c>
      <c r="N373" t="str">
        <f>IF(I373="Rob","Robusta",IF(I373="Exc","Excelsa",IF(I373="Ara","Arabica",IF(I373="Lib","Liberica",""))))</f>
        <v>Arabica</v>
      </c>
      <c r="O373" t="str">
        <f>IF(J373="M","Medium",IF(J373="L","Light",IF(J373="D","Dark","")))</f>
        <v>Light</v>
      </c>
      <c r="P373" t="str">
        <f>VLOOKUP(Orders[[#This Row],[Customer ID]],customers!$A$2:$I$1001,9,FALSE)</f>
        <v>Yes</v>
      </c>
    </row>
    <row r="374" spans="1:16" x14ac:dyDescent="0.35">
      <c r="A374" s="2" t="s">
        <v>2585</v>
      </c>
      <c r="B374" s="3">
        <v>44108</v>
      </c>
      <c r="C374" s="2" t="s">
        <v>2586</v>
      </c>
      <c r="D374" t="s">
        <v>5692</v>
      </c>
      <c r="E374" s="2">
        <v>6</v>
      </c>
      <c r="F374" s="2" t="str">
        <f>IF(_xlfn.XLOOKUP(C374,customers!$A$1:$A$1001,customers!B373:B1373,,0)=0,"",_xlfn.XLOOKUP(C374,customers!$A$1:$A$1001,customers!B373:B1373,,0))</f>
        <v>Samuele Klaaassen</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L374*E374</f>
        <v>43.019999999999996</v>
      </c>
      <c r="N374" t="str">
        <f>IF(I374="Rob","Robusta",IF(I374="Exc","Excelsa",IF(I374="Ara","Arabica",IF(I374="Lib","Liberica",""))))</f>
        <v>Robusta</v>
      </c>
      <c r="O374" t="str">
        <f>IF(J374="M","Medium",IF(J374="L","Light",IF(J374="D","Dark","")))</f>
        <v>Light</v>
      </c>
      <c r="P374" t="str">
        <f>VLOOKUP(Orders[[#This Row],[Customer ID]],customers!$A$2:$I$1001,9,FALSE)</f>
        <v>No</v>
      </c>
    </row>
    <row r="375" spans="1:16" x14ac:dyDescent="0.35">
      <c r="A375" s="2" t="s">
        <v>2591</v>
      </c>
      <c r="B375" s="3">
        <v>44742</v>
      </c>
      <c r="C375" s="2" t="s">
        <v>2592</v>
      </c>
      <c r="D375" t="s">
        <v>5677</v>
      </c>
      <c r="E375" s="2">
        <v>3</v>
      </c>
      <c r="F375" s="2" t="str">
        <f>IF(_xlfn.XLOOKUP(C375,customers!$A$1:$A$1001,customers!B374:B1374,,0)=0,"",_xlfn.XLOOKUP(C375,customers!$A$1:$A$1001,customers!B374:B1374,,0))</f>
        <v>Hussein Olliff</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L375*E375</f>
        <v>17.91</v>
      </c>
      <c r="N375" t="str">
        <f>IF(I375="Rob","Robusta",IF(I375="Exc","Excelsa",IF(I375="Ara","Arabica",IF(I375="Lib","Liberica",""))))</f>
        <v>Arabica</v>
      </c>
      <c r="O375" t="str">
        <f>IF(J375="M","Medium",IF(J375="L","Light",IF(J375="D","Dark","")))</f>
        <v>Dark</v>
      </c>
      <c r="P375" t="str">
        <f>VLOOKUP(Orders[[#This Row],[Customer ID]],customers!$A$2:$I$1001,9,FALSE)</f>
        <v>Yes</v>
      </c>
    </row>
    <row r="376" spans="1:16" x14ac:dyDescent="0.35">
      <c r="A376" s="2" t="s">
        <v>2597</v>
      </c>
      <c r="B376" s="3">
        <v>44125</v>
      </c>
      <c r="C376" s="2" t="s">
        <v>2598</v>
      </c>
      <c r="D376" t="s">
        <v>5680</v>
      </c>
      <c r="E376" s="2">
        <v>4</v>
      </c>
      <c r="F376" s="2" t="str">
        <f>IF(_xlfn.XLOOKUP(C376,customers!$A$1:$A$1001,customers!B375:B1375,,0)=0,"",_xlfn.XLOOKUP(C376,customers!$A$1:$A$1001,customers!B375:B1375,,0))</f>
        <v>Felita Eshmade</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L376*E376</f>
        <v>38.04</v>
      </c>
      <c r="N376" t="str">
        <f>IF(I376="Rob","Robusta",IF(I376="Exc","Excelsa",IF(I376="Ara","Arabica",IF(I376="Lib","Liberica",""))))</f>
        <v>Liberica</v>
      </c>
      <c r="O376" t="str">
        <f>IF(J376="M","Medium",IF(J376="L","Light",IF(J376="D","Dark","")))</f>
        <v>Light</v>
      </c>
      <c r="P376" t="str">
        <f>VLOOKUP(Orders[[#This Row],[Customer ID]],customers!$A$2:$I$1001,9,FALSE)</f>
        <v>Yes</v>
      </c>
    </row>
    <row r="377" spans="1:16" x14ac:dyDescent="0.35">
      <c r="A377" s="2" t="s">
        <v>2603</v>
      </c>
      <c r="B377" s="3">
        <v>44120</v>
      </c>
      <c r="C377" s="2" t="s">
        <v>2604</v>
      </c>
      <c r="D377" t="s">
        <v>5671</v>
      </c>
      <c r="E377" s="2">
        <v>2</v>
      </c>
      <c r="F377" s="2" t="str">
        <f>IF(_xlfn.XLOOKUP(C377,customers!$A$1:$A$1001,customers!B376:B1376,,0)=0,"",_xlfn.XLOOKUP(C377,customers!$A$1:$A$1001,customers!B376:B1376,,0))</f>
        <v>Hazel Iacopini</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L377*E377</f>
        <v>6.75</v>
      </c>
      <c r="N377" t="str">
        <f>IF(I377="Rob","Robusta",IF(I377="Exc","Excelsa",IF(I377="Ara","Arabica",IF(I377="Lib","Liberica",""))))</f>
        <v>Arabica</v>
      </c>
      <c r="O377" t="str">
        <f>IF(J377="M","Medium",IF(J377="L","Light",IF(J377="D","Dark","")))</f>
        <v>Medium</v>
      </c>
      <c r="P377" t="str">
        <f>VLOOKUP(Orders[[#This Row],[Customer ID]],customers!$A$2:$I$1001,9,FALSE)</f>
        <v>Yes</v>
      </c>
    </row>
    <row r="378" spans="1:16" x14ac:dyDescent="0.35">
      <c r="A378" s="2" t="s">
        <v>2609</v>
      </c>
      <c r="B378" s="3">
        <v>44097</v>
      </c>
      <c r="C378" s="2" t="s">
        <v>2610</v>
      </c>
      <c r="D378" t="s">
        <v>5665</v>
      </c>
      <c r="E378" s="2">
        <v>1</v>
      </c>
      <c r="F378" s="2" t="str">
        <f>IF(_xlfn.XLOOKUP(C378,customers!$A$1:$A$1001,customers!B377:B1377,,0)=0,"",_xlfn.XLOOKUP(C378,customers!$A$1:$A$1001,customers!B377:B1377,,0))</f>
        <v>Bran Sterke</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L378*E378</f>
        <v>5.97</v>
      </c>
      <c r="N378" t="str">
        <f>IF(I378="Rob","Robusta",IF(I378="Exc","Excelsa",IF(I378="Ara","Arabica",IF(I378="Lib","Liberica",""))))</f>
        <v>Robusta</v>
      </c>
      <c r="O378" t="str">
        <f>IF(J378="M","Medium",IF(J378="L","Light",IF(J378="D","Dark","")))</f>
        <v>Medium</v>
      </c>
      <c r="P378" t="str">
        <f>VLOOKUP(Orders[[#This Row],[Customer ID]],customers!$A$2:$I$1001,9,FALSE)</f>
        <v>Yes</v>
      </c>
    </row>
    <row r="379" spans="1:16" x14ac:dyDescent="0.35">
      <c r="A379" s="2" t="s">
        <v>2615</v>
      </c>
      <c r="B379" s="3">
        <v>43532</v>
      </c>
      <c r="C379" s="2" t="s">
        <v>2616</v>
      </c>
      <c r="D379" t="s">
        <v>5682</v>
      </c>
      <c r="E379" s="2">
        <v>3</v>
      </c>
      <c r="F379" s="2" t="str">
        <f>IF(_xlfn.XLOOKUP(C379,customers!$A$1:$A$1001,customers!B378:B1378,,0)=0,"",_xlfn.XLOOKUP(C379,customers!$A$1:$A$1001,customers!B378:B1378,,0))</f>
        <v>Philomena Traite</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L379*E379</f>
        <v>8.0549999999999997</v>
      </c>
      <c r="N379" t="str">
        <f>IF(I379="Rob","Robusta",IF(I379="Exc","Excelsa",IF(I379="Ara","Arabica",IF(I379="Lib","Liberica",""))))</f>
        <v>Robusta</v>
      </c>
      <c r="O379" t="str">
        <f>IF(J379="M","Medium",IF(J379="L","Light",IF(J379="D","Dark","")))</f>
        <v>Dark</v>
      </c>
      <c r="P379" t="str">
        <f>VLOOKUP(Orders[[#This Row],[Customer ID]],customers!$A$2:$I$1001,9,FALSE)</f>
        <v>No</v>
      </c>
    </row>
    <row r="380" spans="1:16" x14ac:dyDescent="0.35">
      <c r="A380" s="2" t="s">
        <v>2621</v>
      </c>
      <c r="B380" s="3">
        <v>44377</v>
      </c>
      <c r="C380" s="2" t="s">
        <v>2622</v>
      </c>
      <c r="D380" t="s">
        <v>5699</v>
      </c>
      <c r="E380" s="2">
        <v>3</v>
      </c>
      <c r="F380" s="2" t="str">
        <f>IF(_xlfn.XLOOKUP(C380,customers!$A$1:$A$1001,customers!B379:B1379,,0)=0,"",_xlfn.XLOOKUP(C380,customers!$A$1:$A$1001,customers!B379:B1379,,0))</f>
        <v>Fernando Sulman</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L380*E380</f>
        <v>23.31</v>
      </c>
      <c r="N380" t="str">
        <f>IF(I380="Rob","Robusta",IF(I380="Exc","Excelsa",IF(I380="Ara","Arabica",IF(I380="Lib","Liberica",""))))</f>
        <v>Arabica</v>
      </c>
      <c r="O380" t="str">
        <f>IF(J380="M","Medium",IF(J380="L","Light",IF(J380="D","Dark","")))</f>
        <v>Light</v>
      </c>
      <c r="P380" t="str">
        <f>VLOOKUP(Orders[[#This Row],[Customer ID]],customers!$A$2:$I$1001,9,FALSE)</f>
        <v>Yes</v>
      </c>
    </row>
    <row r="381" spans="1:16" x14ac:dyDescent="0.35">
      <c r="A381" s="2" t="s">
        <v>2627</v>
      </c>
      <c r="B381" s="3">
        <v>43690</v>
      </c>
      <c r="C381" s="2" t="s">
        <v>2628</v>
      </c>
      <c r="D381" t="s">
        <v>5692</v>
      </c>
      <c r="E381" s="2">
        <v>6</v>
      </c>
      <c r="F381" s="2" t="str">
        <f>IF(_xlfn.XLOOKUP(C381,customers!$A$1:$A$1001,customers!B380:B1380,,0)=0,"",_xlfn.XLOOKUP(C381,customers!$A$1:$A$1001,customers!B380:B1380,,0))</f>
        <v>Lorelei Nardoni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L381*E381</f>
        <v>43.019999999999996</v>
      </c>
      <c r="N381" t="str">
        <f>IF(I381="Rob","Robusta",IF(I381="Exc","Excelsa",IF(I381="Ara","Arabica",IF(I381="Lib","Liberica",""))))</f>
        <v>Robusta</v>
      </c>
      <c r="O381" t="str">
        <f>IF(J381="M","Medium",IF(J381="L","Light",IF(J381="D","Dark","")))</f>
        <v>Light</v>
      </c>
      <c r="P381" t="str">
        <f>VLOOKUP(Orders[[#This Row],[Customer ID]],customers!$A$2:$I$1001,9,FALSE)</f>
        <v>Yes</v>
      </c>
    </row>
    <row r="382" spans="1:16" x14ac:dyDescent="0.35">
      <c r="A382" s="2" t="s">
        <v>2632</v>
      </c>
      <c r="B382" s="3">
        <v>44249</v>
      </c>
      <c r="C382" s="2" t="s">
        <v>2331</v>
      </c>
      <c r="D382" t="s">
        <v>5688</v>
      </c>
      <c r="E382" s="2">
        <v>3</v>
      </c>
      <c r="F382" s="2" t="str">
        <f>IF(_xlfn.XLOOKUP(C382,customers!$A$1:$A$1001,customers!B381:B1381,,0)=0,"",_xlfn.XLOOKUP(C382,customers!$A$1:$A$1001,customers!B381:B1381,,0))</f>
        <v>Barrie Fallowes</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L382*E382</f>
        <v>23.31</v>
      </c>
      <c r="N382" t="str">
        <f>IF(I382="Rob","Robusta",IF(I382="Exc","Excelsa",IF(I382="Ara","Arabica",IF(I382="Lib","Liberica",""))))</f>
        <v>Liberica</v>
      </c>
      <c r="O382" t="str">
        <f>IF(J382="M","Medium",IF(J382="L","Light",IF(J382="D","Dark","")))</f>
        <v>Dark</v>
      </c>
      <c r="P382" t="str">
        <f>VLOOKUP(Orders[[#This Row],[Customer ID]],customers!$A$2:$I$1001,9,FALSE)</f>
        <v>No</v>
      </c>
    </row>
    <row r="383" spans="1:16" x14ac:dyDescent="0.35">
      <c r="A383" s="2" t="s">
        <v>2638</v>
      </c>
      <c r="B383" s="3">
        <v>44646</v>
      </c>
      <c r="C383" s="2" t="s">
        <v>2639</v>
      </c>
      <c r="D383" t="s">
        <v>5673</v>
      </c>
      <c r="E383" s="2">
        <v>5</v>
      </c>
      <c r="F383" s="2" t="str">
        <f>IF(_xlfn.XLOOKUP(C383,customers!$A$1:$A$1001,customers!B382:B1382,,0)=0,"",_xlfn.XLOOKUP(C383,customers!$A$1:$A$1001,customers!B382:B1382,,0))</f>
        <v>Sharona Danilchik</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L383*E383</f>
        <v>14.924999999999999</v>
      </c>
      <c r="N383" t="str">
        <f>IF(I383="Rob","Robusta",IF(I383="Exc","Excelsa",IF(I383="Ara","Arabica",IF(I383="Lib","Liberica",""))))</f>
        <v>Arabica</v>
      </c>
      <c r="O383" t="str">
        <f>IF(J383="M","Medium",IF(J383="L","Light",IF(J383="D","Dark","")))</f>
        <v>Dark</v>
      </c>
      <c r="P383" t="str">
        <f>VLOOKUP(Orders[[#This Row],[Customer ID]],customers!$A$2:$I$1001,9,FALSE)</f>
        <v>Yes</v>
      </c>
    </row>
    <row r="384" spans="1:16" x14ac:dyDescent="0.35">
      <c r="A384" s="2" t="s">
        <v>2644</v>
      </c>
      <c r="B384" s="3">
        <v>43840</v>
      </c>
      <c r="C384" s="2" t="s">
        <v>2645</v>
      </c>
      <c r="D384" t="s">
        <v>5663</v>
      </c>
      <c r="E384" s="2">
        <v>3</v>
      </c>
      <c r="F384" s="2" t="str">
        <f>IF(_xlfn.XLOOKUP(C384,customers!$A$1:$A$1001,customers!B383:B1383,,0)=0,"",_xlfn.XLOOKUP(C384,customers!$A$1:$A$1001,customers!B383:B1383,,0))</f>
        <v>Bobby Folomkin</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L384*E384</f>
        <v>21.87</v>
      </c>
      <c r="N384" t="str">
        <f>IF(I384="Rob","Robusta",IF(I384="Exc","Excelsa",IF(I384="Ara","Arabica",IF(I384="Lib","Liberica",""))))</f>
        <v>Excelsa</v>
      </c>
      <c r="O384" t="str">
        <f>IF(J384="M","Medium",IF(J384="L","Light",IF(J384="D","Dark","")))</f>
        <v>Dark</v>
      </c>
      <c r="P384" t="str">
        <f>VLOOKUP(Orders[[#This Row],[Customer ID]],customers!$A$2:$I$1001,9,FALSE)</f>
        <v>No</v>
      </c>
    </row>
    <row r="385" spans="1:16" x14ac:dyDescent="0.35">
      <c r="A385" s="2" t="s">
        <v>2650</v>
      </c>
      <c r="B385" s="3">
        <v>43586</v>
      </c>
      <c r="C385" s="2" t="s">
        <v>2651</v>
      </c>
      <c r="D385" t="s">
        <v>5695</v>
      </c>
      <c r="E385" s="2">
        <v>6</v>
      </c>
      <c r="F385" s="2" t="str">
        <f>IF(_xlfn.XLOOKUP(C385,customers!$A$1:$A$1001,customers!B384:B1384,,0)=0,"",_xlfn.XLOOKUP(C385,customers!$A$1:$A$1001,customers!B384:B1384,,0))</f>
        <v>Riva De Micoli</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L385*E385</f>
        <v>53.46</v>
      </c>
      <c r="N385" t="str">
        <f>IF(I385="Rob","Robusta",IF(I385="Exc","Excelsa",IF(I385="Ara","Arabica",IF(I385="Lib","Liberica",""))))</f>
        <v>Excelsa</v>
      </c>
      <c r="O385" t="str">
        <f>IF(J385="M","Medium",IF(J385="L","Light",IF(J385="D","Dark","")))</f>
        <v>Light</v>
      </c>
      <c r="P385" t="str">
        <f>VLOOKUP(Orders[[#This Row],[Customer ID]],customers!$A$2:$I$1001,9,FALSE)</f>
        <v>Yes</v>
      </c>
    </row>
    <row r="386" spans="1:16" x14ac:dyDescent="0.35">
      <c r="A386" s="2" t="s">
        <v>2655</v>
      </c>
      <c r="B386" s="3">
        <v>43870</v>
      </c>
      <c r="C386" s="2" t="s">
        <v>2656</v>
      </c>
      <c r="D386" t="s">
        <v>5701</v>
      </c>
      <c r="E386" s="2">
        <v>4</v>
      </c>
      <c r="F386" s="2" t="str">
        <f>IF(_xlfn.XLOOKUP(C386,customers!$A$1:$A$1001,customers!B385:B1385,,0)=0,"",_xlfn.XLOOKUP(C386,customers!$A$1:$A$1001,customers!B385:B1385,,0))</f>
        <v>Krishnah Incogna</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L386*E386</f>
        <v>119.13999999999999</v>
      </c>
      <c r="N386" t="str">
        <f>IF(I386="Rob","Robusta",IF(I386="Exc","Excelsa",IF(I386="Ara","Arabica",IF(I386="Lib","Liberica",""))))</f>
        <v>Arabica</v>
      </c>
      <c r="O386" t="str">
        <f>IF(J386="M","Medium",IF(J386="L","Light",IF(J386="D","Dark","")))</f>
        <v>Light</v>
      </c>
      <c r="P386" t="str">
        <f>VLOOKUP(Orders[[#This Row],[Customer ID]],customers!$A$2:$I$1001,9,FALSE)</f>
        <v>No</v>
      </c>
    </row>
    <row r="387" spans="1:16" x14ac:dyDescent="0.35">
      <c r="A387" s="2" t="s">
        <v>2660</v>
      </c>
      <c r="B387" s="3">
        <v>44559</v>
      </c>
      <c r="C387" s="2" t="s">
        <v>2661</v>
      </c>
      <c r="D387" t="s">
        <v>5679</v>
      </c>
      <c r="E387" s="2">
        <v>5</v>
      </c>
      <c r="F387" s="2" t="str">
        <f>IF(_xlfn.XLOOKUP(C387,customers!$A$1:$A$1001,customers!B386:B1386,,0)=0,"",_xlfn.XLOOKUP(C387,customers!$A$1:$A$1001,customers!B386:B1386,,0))</f>
        <v>Martie Brimilcombe</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L387*E387</f>
        <v>43.650000000000006</v>
      </c>
      <c r="N387" t="str">
        <f>IF(I387="Rob","Robusta",IF(I387="Exc","Excelsa",IF(I387="Ara","Arabica",IF(I387="Lib","Liberica",""))))</f>
        <v>Liberica</v>
      </c>
      <c r="O387" t="str">
        <f>IF(J387="M","Medium",IF(J387="L","Light",IF(J387="D","Dark","")))</f>
        <v>Medium</v>
      </c>
      <c r="P387" t="str">
        <f>VLOOKUP(Orders[[#This Row],[Customer ID]],customers!$A$2:$I$1001,9,FALSE)</f>
        <v>Yes</v>
      </c>
    </row>
    <row r="388" spans="1:16" x14ac:dyDescent="0.35">
      <c r="A388" s="2" t="s">
        <v>2666</v>
      </c>
      <c r="B388" s="3">
        <v>44083</v>
      </c>
      <c r="C388" s="2" t="s">
        <v>2667</v>
      </c>
      <c r="D388" t="s">
        <v>5673</v>
      </c>
      <c r="E388" s="2">
        <v>6</v>
      </c>
      <c r="F388" s="2" t="str">
        <f>IF(_xlfn.XLOOKUP(C388,customers!$A$1:$A$1001,customers!B387:B1387,,0)=0,"",_xlfn.XLOOKUP(C388,customers!$A$1:$A$1001,customers!B387:B1387,,0))</f>
        <v>Mellisa Mebes</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L388*E388</f>
        <v>17.91</v>
      </c>
      <c r="N388" t="str">
        <f>IF(I388="Rob","Robusta",IF(I388="Exc","Excelsa",IF(I388="Ara","Arabica",IF(I388="Lib","Liberica",""))))</f>
        <v>Arabica</v>
      </c>
      <c r="O388" t="str">
        <f>IF(J388="M","Medium",IF(J388="L","Light",IF(J388="D","Dark","")))</f>
        <v>Dark</v>
      </c>
      <c r="P388" t="str">
        <f>VLOOKUP(Orders[[#This Row],[Customer ID]],customers!$A$2:$I$1001,9,FALSE)</f>
        <v>Yes</v>
      </c>
    </row>
    <row r="389" spans="1:16" x14ac:dyDescent="0.35">
      <c r="A389" s="2" t="s">
        <v>2671</v>
      </c>
      <c r="B389" s="3">
        <v>44455</v>
      </c>
      <c r="C389" s="2" t="s">
        <v>2672</v>
      </c>
      <c r="D389" t="s">
        <v>5690</v>
      </c>
      <c r="E389" s="2">
        <v>5</v>
      </c>
      <c r="F389" s="2" t="str">
        <f>IF(_xlfn.XLOOKUP(C389,customers!$A$1:$A$1001,customers!B388:B1388,,0)=0,"",_xlfn.XLOOKUP(C389,customers!$A$1:$A$1001,customers!B388:B1388,,0))</f>
        <v>Dorette Hinemoor</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L389*E389</f>
        <v>74.25</v>
      </c>
      <c r="N389" t="str">
        <f>IF(I389="Rob","Robusta",IF(I389="Exc","Excelsa",IF(I389="Ara","Arabica",IF(I389="Lib","Liberica",""))))</f>
        <v>Excelsa</v>
      </c>
      <c r="O389" t="str">
        <f>IF(J389="M","Medium",IF(J389="L","Light",IF(J389="D","Dark","")))</f>
        <v>Light</v>
      </c>
      <c r="P389" t="str">
        <f>VLOOKUP(Orders[[#This Row],[Customer ID]],customers!$A$2:$I$1001,9,FALSE)</f>
        <v>Yes</v>
      </c>
    </row>
    <row r="390" spans="1:16" x14ac:dyDescent="0.35">
      <c r="A390" s="2" t="s">
        <v>2677</v>
      </c>
      <c r="B390" s="3">
        <v>44130</v>
      </c>
      <c r="C390" s="2" t="s">
        <v>2678</v>
      </c>
      <c r="D390" t="s">
        <v>5669</v>
      </c>
      <c r="E390" s="2">
        <v>3</v>
      </c>
      <c r="F390" s="2" t="str">
        <f>IF(_xlfn.XLOOKUP(C390,customers!$A$1:$A$1001,customers!B389:B1389,,0)=0,"",_xlfn.XLOOKUP(C390,customers!$A$1:$A$1001,customers!B389:B1389,,0))</f>
        <v>Jule Deehan</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L390*E390</f>
        <v>11.654999999999999</v>
      </c>
      <c r="N390" t="str">
        <f>IF(I390="Rob","Robusta",IF(I390="Exc","Excelsa",IF(I390="Ara","Arabica",IF(I390="Lib","Liberica",""))))</f>
        <v>Liberica</v>
      </c>
      <c r="O390" t="str">
        <f>IF(J390="M","Medium",IF(J390="L","Light",IF(J390="D","Dark","")))</f>
        <v>Dark</v>
      </c>
      <c r="P390" t="str">
        <f>VLOOKUP(Orders[[#This Row],[Customer ID]],customers!$A$2:$I$1001,9,FALSE)</f>
        <v>Yes</v>
      </c>
    </row>
    <row r="391" spans="1:16" x14ac:dyDescent="0.35">
      <c r="A391" s="2" t="s">
        <v>2683</v>
      </c>
      <c r="B391" s="3">
        <v>43536</v>
      </c>
      <c r="C391" s="2" t="s">
        <v>2684</v>
      </c>
      <c r="D391" t="s">
        <v>5688</v>
      </c>
      <c r="E391" s="2">
        <v>3</v>
      </c>
      <c r="F391" s="2" t="str">
        <f>IF(_xlfn.XLOOKUP(C391,customers!$A$1:$A$1001,customers!B390:B1390,,0)=0,"",_xlfn.XLOOKUP(C391,customers!$A$1:$A$1001,customers!B390:B1390,,0))</f>
        <v>Devora Maton</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L391*E391</f>
        <v>23.31</v>
      </c>
      <c r="N391" t="str">
        <f>IF(I391="Rob","Robusta",IF(I391="Exc","Excelsa",IF(I391="Ara","Arabica",IF(I391="Lib","Liberica",""))))</f>
        <v>Liberica</v>
      </c>
      <c r="O391" t="str">
        <f>IF(J391="M","Medium",IF(J391="L","Light",IF(J391="D","Dark","")))</f>
        <v>Dark</v>
      </c>
      <c r="P391" t="str">
        <f>VLOOKUP(Orders[[#This Row],[Customer ID]],customers!$A$2:$I$1001,9,FALSE)</f>
        <v>Yes</v>
      </c>
    </row>
    <row r="392" spans="1:16" x14ac:dyDescent="0.35">
      <c r="A392" s="2" t="s">
        <v>2689</v>
      </c>
      <c r="B392" s="3">
        <v>44245</v>
      </c>
      <c r="C392" s="2" t="s">
        <v>2690</v>
      </c>
      <c r="D392" t="s">
        <v>5663</v>
      </c>
      <c r="E392" s="2">
        <v>2</v>
      </c>
      <c r="F392" s="2" t="str">
        <f>IF(_xlfn.XLOOKUP(C392,customers!$A$1:$A$1001,customers!B391:B1391,,0)=0,"",_xlfn.XLOOKUP(C392,customers!$A$1:$A$1001,customers!B391:B1391,,0))</f>
        <v>Verne Dunkerley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L392*E392</f>
        <v>14.58</v>
      </c>
      <c r="N392" t="str">
        <f>IF(I392="Rob","Robusta",IF(I392="Exc","Excelsa",IF(I392="Ara","Arabica",IF(I392="Lib","Liberica",""))))</f>
        <v>Excelsa</v>
      </c>
      <c r="O392" t="str">
        <f>IF(J392="M","Medium",IF(J392="L","Light",IF(J392="D","Dark","")))</f>
        <v>Dark</v>
      </c>
      <c r="P392" t="str">
        <f>VLOOKUP(Orders[[#This Row],[Customer ID]],customers!$A$2:$I$1001,9,FALSE)</f>
        <v>Yes</v>
      </c>
    </row>
    <row r="393" spans="1:16" x14ac:dyDescent="0.35">
      <c r="A393" s="2" t="s">
        <v>2694</v>
      </c>
      <c r="B393" s="3">
        <v>44133</v>
      </c>
      <c r="C393" s="2" t="s">
        <v>2695</v>
      </c>
      <c r="D393" t="s">
        <v>5676</v>
      </c>
      <c r="E393" s="2">
        <v>2</v>
      </c>
      <c r="F393" s="2" t="str">
        <f>IF(_xlfn.XLOOKUP(C393,customers!$A$1:$A$1001,customers!B392:B1392,,0)=0,"",_xlfn.XLOOKUP(C393,customers!$A$1:$A$1001,customers!B392:B1392,,0))</f>
        <v>Adorne Gregoratti</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L393*E393</f>
        <v>13.5</v>
      </c>
      <c r="N393" t="str">
        <f>IF(I393="Rob","Robusta",IF(I393="Exc","Excelsa",IF(I393="Ara","Arabica",IF(I393="Lib","Liberica",""))))</f>
        <v>Arabica</v>
      </c>
      <c r="O393" t="str">
        <f>IF(J393="M","Medium",IF(J393="L","Light",IF(J393="D","Dark","")))</f>
        <v>Medium</v>
      </c>
      <c r="P393" t="str">
        <f>VLOOKUP(Orders[[#This Row],[Customer ID]],customers!$A$2:$I$1001,9,FALSE)</f>
        <v>No</v>
      </c>
    </row>
    <row r="394" spans="1:16" x14ac:dyDescent="0.35">
      <c r="A394" s="2" t="s">
        <v>2699</v>
      </c>
      <c r="B394" s="3">
        <v>44445</v>
      </c>
      <c r="C394" s="2" t="s">
        <v>2700</v>
      </c>
      <c r="D394" t="s">
        <v>5690</v>
      </c>
      <c r="E394" s="2">
        <v>6</v>
      </c>
      <c r="F394" s="2" t="str">
        <f>IF(_xlfn.XLOOKUP(C394,customers!$A$1:$A$1001,customers!B393:B1393,,0)=0,"",_xlfn.XLOOKUP(C394,customers!$A$1:$A$1001,customers!B393:B1393,,0))</f>
        <v>Graeme Whitehead</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L394*E394</f>
        <v>89.1</v>
      </c>
      <c r="N394" t="str">
        <f>IF(I394="Rob","Robusta",IF(I394="Exc","Excelsa",IF(I394="Ara","Arabica",IF(I394="Lib","Liberica",""))))</f>
        <v>Excelsa</v>
      </c>
      <c r="O394" t="str">
        <f>IF(J394="M","Medium",IF(J394="L","Light",IF(J394="D","Dark","")))</f>
        <v>Light</v>
      </c>
      <c r="P394" t="str">
        <f>VLOOKUP(Orders[[#This Row],[Customer ID]],customers!$A$2:$I$1001,9,FALSE)</f>
        <v>No</v>
      </c>
    </row>
    <row r="395" spans="1:16" x14ac:dyDescent="0.35">
      <c r="A395" s="2" t="s">
        <v>2699</v>
      </c>
      <c r="B395" s="3">
        <v>44445</v>
      </c>
      <c r="C395" s="2" t="s">
        <v>2700</v>
      </c>
      <c r="D395" t="s">
        <v>5686</v>
      </c>
      <c r="E395" s="2">
        <v>1</v>
      </c>
      <c r="F395" s="2" t="str">
        <f>IF(_xlfn.XLOOKUP(C395,customers!$A$1:$A$1001,customers!B394:B1394,,0)=0,"",_xlfn.XLOOKUP(C395,customers!$A$1:$A$1001,customers!B394:B1394,,0))</f>
        <v>Haslett Jodrelle</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L395*E395</f>
        <v>3.8849999999999998</v>
      </c>
      <c r="N395" t="str">
        <f>IF(I395="Rob","Robusta",IF(I395="Exc","Excelsa",IF(I395="Ara","Arabica",IF(I395="Lib","Liberica",""))))</f>
        <v>Arabica</v>
      </c>
      <c r="O395" t="str">
        <f>IF(J395="M","Medium",IF(J395="L","Light",IF(J395="D","Dark","")))</f>
        <v>Light</v>
      </c>
      <c r="P395" t="str">
        <f>VLOOKUP(Orders[[#This Row],[Customer ID]],customers!$A$2:$I$1001,9,FALSE)</f>
        <v>No</v>
      </c>
    </row>
    <row r="396" spans="1:16" x14ac:dyDescent="0.35">
      <c r="A396" s="2" t="s">
        <v>2710</v>
      </c>
      <c r="B396" s="3">
        <v>44083</v>
      </c>
      <c r="C396" s="2" t="s">
        <v>2711</v>
      </c>
      <c r="D396" t="s">
        <v>5661</v>
      </c>
      <c r="E396" s="2">
        <v>4</v>
      </c>
      <c r="F396" s="2" t="str">
        <f>IF(_xlfn.XLOOKUP(C396,customers!$A$1:$A$1001,customers!B395:B1395,,0)=0,"",_xlfn.XLOOKUP(C396,customers!$A$1:$A$1001,customers!B395:B1395,,0))</f>
        <v>Kaela Nottram</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L396*E396</f>
        <v>109.93999999999998</v>
      </c>
      <c r="N396" t="str">
        <f>IF(I396="Rob","Robusta",IF(I396="Exc","Excelsa",IF(I396="Ara","Arabica",IF(I396="Lib","Liberica",""))))</f>
        <v>Robusta</v>
      </c>
      <c r="O396" t="str">
        <f>IF(J396="M","Medium",IF(J396="L","Light",IF(J396="D","Dark","")))</f>
        <v>Light</v>
      </c>
      <c r="P396" t="str">
        <f>VLOOKUP(Orders[[#This Row],[Customer ID]],customers!$A$2:$I$1001,9,FALSE)</f>
        <v>No</v>
      </c>
    </row>
    <row r="397" spans="1:16" x14ac:dyDescent="0.35">
      <c r="A397" s="2" t="s">
        <v>2716</v>
      </c>
      <c r="B397" s="3">
        <v>44465</v>
      </c>
      <c r="C397" s="2" t="s">
        <v>2717</v>
      </c>
      <c r="D397" t="s">
        <v>5688</v>
      </c>
      <c r="E397" s="2">
        <v>6</v>
      </c>
      <c r="F397" s="2" t="str">
        <f>IF(_xlfn.XLOOKUP(C397,customers!$A$1:$A$1001,customers!B396:B1396,,0)=0,"",_xlfn.XLOOKUP(C397,customers!$A$1:$A$1001,customers!B396:B1396,,0))</f>
        <v>Silvan McShea</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L397*E397</f>
        <v>46.62</v>
      </c>
      <c r="N397" t="str">
        <f>IF(I397="Rob","Robusta",IF(I397="Exc","Excelsa",IF(I397="Ara","Arabica",IF(I397="Lib","Liberica",""))))</f>
        <v>Liberica</v>
      </c>
      <c r="O397" t="str">
        <f>IF(J397="M","Medium",IF(J397="L","Light",IF(J397="D","Dark","")))</f>
        <v>Dark</v>
      </c>
      <c r="P397" t="str">
        <f>VLOOKUP(Orders[[#This Row],[Customer ID]],customers!$A$2:$I$1001,9,FALSE)</f>
        <v>Yes</v>
      </c>
    </row>
    <row r="398" spans="1:16" x14ac:dyDescent="0.35">
      <c r="A398" s="2" t="s">
        <v>2721</v>
      </c>
      <c r="B398" s="3">
        <v>44140</v>
      </c>
      <c r="C398" s="2" t="s">
        <v>2722</v>
      </c>
      <c r="D398" t="s">
        <v>5699</v>
      </c>
      <c r="E398" s="2">
        <v>5</v>
      </c>
      <c r="F398" s="2" t="str">
        <f>IF(_xlfn.XLOOKUP(C398,customers!$A$1:$A$1001,customers!B397:B1397,,0)=0,"",_xlfn.XLOOKUP(C398,customers!$A$1:$A$1001,customers!B397:B1397,,0))</f>
        <v>Jereme Gippes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L398*E398</f>
        <v>38.849999999999994</v>
      </c>
      <c r="N398" t="str">
        <f>IF(I398="Rob","Robusta",IF(I398="Exc","Excelsa",IF(I398="Ara","Arabica",IF(I398="Lib","Liberica",""))))</f>
        <v>Arabica</v>
      </c>
      <c r="O398" t="str">
        <f>IF(J398="M","Medium",IF(J398="L","Light",IF(J398="D","Dark","")))</f>
        <v>Light</v>
      </c>
      <c r="P398" t="str">
        <f>VLOOKUP(Orders[[#This Row],[Customer ID]],customers!$A$2:$I$1001,9,FALSE)</f>
        <v>No</v>
      </c>
    </row>
    <row r="399" spans="1:16" x14ac:dyDescent="0.35">
      <c r="A399" s="2" t="s">
        <v>2727</v>
      </c>
      <c r="B399" s="3">
        <v>43720</v>
      </c>
      <c r="C399" s="2" t="s">
        <v>2728</v>
      </c>
      <c r="D399" t="s">
        <v>5688</v>
      </c>
      <c r="E399" s="2">
        <v>4</v>
      </c>
      <c r="F399" s="2" t="str">
        <f>IF(_xlfn.XLOOKUP(C399,customers!$A$1:$A$1001,customers!B398:B1398,,0)=0,"",_xlfn.XLOOKUP(C399,customers!$A$1:$A$1001,customers!B398:B1398,,0))</f>
        <v>Gregorius Trengrove</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L399*E399</f>
        <v>31.08</v>
      </c>
      <c r="N399" t="str">
        <f>IF(I399="Rob","Robusta",IF(I399="Exc","Excelsa",IF(I399="Ara","Arabica",IF(I399="Lib","Liberica",""))))</f>
        <v>Liberica</v>
      </c>
      <c r="O399" t="str">
        <f>IF(J399="M","Medium",IF(J399="L","Light",IF(J399="D","Dark","")))</f>
        <v>Dark</v>
      </c>
      <c r="P399" t="str">
        <f>VLOOKUP(Orders[[#This Row],[Customer ID]],customers!$A$2:$I$1001,9,FALSE)</f>
        <v>Yes</v>
      </c>
    </row>
    <row r="400" spans="1:16" x14ac:dyDescent="0.35">
      <c r="A400" s="2" t="s">
        <v>2733</v>
      </c>
      <c r="B400" s="3">
        <v>43677</v>
      </c>
      <c r="C400" s="2" t="s">
        <v>2734</v>
      </c>
      <c r="D400" t="s">
        <v>5673</v>
      </c>
      <c r="E400" s="2">
        <v>6</v>
      </c>
      <c r="F400" s="2" t="str">
        <f>IF(_xlfn.XLOOKUP(C400,customers!$A$1:$A$1001,customers!B399:B1399,,0)=0,"",_xlfn.XLOOKUP(C400,customers!$A$1:$A$1001,customers!B399:B1399,,0))</f>
        <v>Merell Zanazzi</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L400*E400</f>
        <v>17.91</v>
      </c>
      <c r="N400" t="str">
        <f>IF(I400="Rob","Robusta",IF(I400="Exc","Excelsa",IF(I400="Ara","Arabica",IF(I400="Lib","Liberica",""))))</f>
        <v>Arabica</v>
      </c>
      <c r="O400" t="str">
        <f>IF(J400="M","Medium",IF(J400="L","Light",IF(J400="D","Dark","")))</f>
        <v>Dark</v>
      </c>
      <c r="P400" t="str">
        <f>VLOOKUP(Orders[[#This Row],[Customer ID]],customers!$A$2:$I$1001,9,FALSE)</f>
        <v>Yes</v>
      </c>
    </row>
    <row r="401" spans="1:16" x14ac:dyDescent="0.35">
      <c r="A401" s="2" t="s">
        <v>2739</v>
      </c>
      <c r="B401" s="3">
        <v>43539</v>
      </c>
      <c r="C401" s="2" t="s">
        <v>2740</v>
      </c>
      <c r="D401" t="s">
        <v>5704</v>
      </c>
      <c r="E401" s="2">
        <v>6</v>
      </c>
      <c r="F401" s="2" t="str">
        <f>IF(_xlfn.XLOOKUP(C401,customers!$A$1:$A$1001,customers!B400:B1400,,0)=0,"",_xlfn.XLOOKUP(C401,customers!$A$1:$A$1001,customers!B400:B1400,,0))</f>
        <v>Guenevere Ruggen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L401*E401</f>
        <v>167.67000000000002</v>
      </c>
      <c r="N401" t="str">
        <f>IF(I401="Rob","Robusta",IF(I401="Exc","Excelsa",IF(I401="Ara","Arabica",IF(I401="Lib","Liberica",""))))</f>
        <v>Excelsa</v>
      </c>
      <c r="O401" t="str">
        <f>IF(J401="M","Medium",IF(J401="L","Light",IF(J401="D","Dark","")))</f>
        <v>Dark</v>
      </c>
      <c r="P401" t="str">
        <f>VLOOKUP(Orders[[#This Row],[Customer ID]],customers!$A$2:$I$1001,9,FALSE)</f>
        <v>No</v>
      </c>
    </row>
    <row r="402" spans="1:16" x14ac:dyDescent="0.35">
      <c r="A402" s="2" t="s">
        <v>2745</v>
      </c>
      <c r="B402" s="3">
        <v>44332</v>
      </c>
      <c r="C402" s="2" t="s">
        <v>2746</v>
      </c>
      <c r="D402" t="s">
        <v>5689</v>
      </c>
      <c r="E402" s="2">
        <v>4</v>
      </c>
      <c r="F402" s="2" t="str">
        <f>IF(_xlfn.XLOOKUP(C402,customers!$A$1:$A$1001,customers!B401:B1401,,0)=0,"",_xlfn.XLOOKUP(C402,customers!$A$1:$A$1001,customers!B401:B1401,,0))</f>
        <v>Man Fright</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L402*E402</f>
        <v>63.4</v>
      </c>
      <c r="N402" t="str">
        <f>IF(I402="Rob","Robusta",IF(I402="Exc","Excelsa",IF(I402="Ara","Arabica",IF(I402="Lib","Liberica",""))))</f>
        <v>Liberica</v>
      </c>
      <c r="O402" t="str">
        <f>IF(J402="M","Medium",IF(J402="L","Light",IF(J402="D","Dark","")))</f>
        <v>Light</v>
      </c>
      <c r="P402" t="str">
        <f>VLOOKUP(Orders[[#This Row],[Customer ID]],customers!$A$2:$I$1001,9,FALSE)</f>
        <v>No</v>
      </c>
    </row>
    <row r="403" spans="1:16" x14ac:dyDescent="0.35">
      <c r="A403" s="2" t="s">
        <v>2751</v>
      </c>
      <c r="B403" s="3">
        <v>43591</v>
      </c>
      <c r="C403" s="2" t="s">
        <v>2752</v>
      </c>
      <c r="D403" t="s">
        <v>5678</v>
      </c>
      <c r="E403" s="2">
        <v>2</v>
      </c>
      <c r="F403" s="2" t="str">
        <f>IF(_xlfn.XLOOKUP(C403,customers!$A$1:$A$1001,customers!B402:B1402,,0)=0,"",_xlfn.XLOOKUP(C403,customers!$A$1:$A$1001,customers!B402:B1402,,0))</f>
        <v>Caddric Krzysztofiak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L403*E403</f>
        <v>8.73</v>
      </c>
      <c r="N403" t="str">
        <f>IF(I403="Rob","Robusta",IF(I403="Exc","Excelsa",IF(I403="Ara","Arabica",IF(I403="Lib","Liberica",""))))</f>
        <v>Liberica</v>
      </c>
      <c r="O403" t="str">
        <f>IF(J403="M","Medium",IF(J403="L","Light",IF(J403="D","Dark","")))</f>
        <v>Medium</v>
      </c>
      <c r="P403" t="str">
        <f>VLOOKUP(Orders[[#This Row],[Customer ID]],customers!$A$2:$I$1001,9,FALSE)</f>
        <v>Yes</v>
      </c>
    </row>
    <row r="404" spans="1:16" x14ac:dyDescent="0.35">
      <c r="A404" s="2" t="s">
        <v>2757</v>
      </c>
      <c r="B404" s="3">
        <v>43502</v>
      </c>
      <c r="C404" s="2" t="s">
        <v>2758</v>
      </c>
      <c r="D404" t="s">
        <v>5696</v>
      </c>
      <c r="E404" s="2">
        <v>3</v>
      </c>
      <c r="F404" s="2" t="str">
        <f>IF(_xlfn.XLOOKUP(C404,customers!$A$1:$A$1001,customers!B403:B1403,,0)=0,"",_xlfn.XLOOKUP(C404,customers!$A$1:$A$1001,customers!B403:B1403,,0))</f>
        <v>Jammie Cloke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L404*E404</f>
        <v>26.849999999999998</v>
      </c>
      <c r="N404" t="str">
        <f>IF(I404="Rob","Robusta",IF(I404="Exc","Excelsa",IF(I404="Ara","Arabica",IF(I404="Lib","Liberica",""))))</f>
        <v>Robusta</v>
      </c>
      <c r="O404" t="str">
        <f>IF(J404="M","Medium",IF(J404="L","Light",IF(J404="D","Dark","")))</f>
        <v>Dark</v>
      </c>
      <c r="P404" t="str">
        <f>VLOOKUP(Orders[[#This Row],[Customer ID]],customers!$A$2:$I$1001,9,FALSE)</f>
        <v>Yes</v>
      </c>
    </row>
    <row r="405" spans="1:16" x14ac:dyDescent="0.35">
      <c r="A405" s="2" t="s">
        <v>2763</v>
      </c>
      <c r="B405" s="3">
        <v>44295</v>
      </c>
      <c r="C405" s="2" t="s">
        <v>2764</v>
      </c>
      <c r="D405" t="s">
        <v>5664</v>
      </c>
      <c r="E405" s="2">
        <v>2</v>
      </c>
      <c r="F405" s="2" t="str">
        <f>IF(_xlfn.XLOOKUP(C405,customers!$A$1:$A$1001,customers!B404:B1404,,0)=0,"",_xlfn.XLOOKUP(C405,customers!$A$1:$A$1001,customers!B404:B1404,,0))</f>
        <v>Kathleen Diable</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L405*E405</f>
        <v>9.51</v>
      </c>
      <c r="N405" t="str">
        <f>IF(I405="Rob","Robusta",IF(I405="Exc","Excelsa",IF(I405="Ara","Arabica",IF(I405="Lib","Liberica",""))))</f>
        <v>Liberica</v>
      </c>
      <c r="O405" t="str">
        <f>IF(J405="M","Medium",IF(J405="L","Light",IF(J405="D","Dark","")))</f>
        <v>Light</v>
      </c>
      <c r="P405" t="str">
        <f>VLOOKUP(Orders[[#This Row],[Customer ID]],customers!$A$2:$I$1001,9,FALSE)</f>
        <v>No</v>
      </c>
    </row>
    <row r="406" spans="1:16" x14ac:dyDescent="0.35">
      <c r="A406" s="2" t="s">
        <v>2769</v>
      </c>
      <c r="B406" s="3">
        <v>43971</v>
      </c>
      <c r="C406" s="2" t="s">
        <v>2770</v>
      </c>
      <c r="D406" t="s">
        <v>5666</v>
      </c>
      <c r="E406" s="2">
        <v>4</v>
      </c>
      <c r="F406" s="2" t="str">
        <f>IF(_xlfn.XLOOKUP(C406,customers!$A$1:$A$1001,customers!B405:B1405,,0)=0,"",_xlfn.XLOOKUP(C406,customers!$A$1:$A$1001,customers!B405:B1405,,0))</f>
        <v>Agretha Melland</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L406*E406</f>
        <v>39.799999999999997</v>
      </c>
      <c r="N406" t="str">
        <f>IF(I406="Rob","Robusta",IF(I406="Exc","Excelsa",IF(I406="Ara","Arabica",IF(I406="Lib","Liberica",""))))</f>
        <v>Arabica</v>
      </c>
      <c r="O406" t="str">
        <f>IF(J406="M","Medium",IF(J406="L","Light",IF(J406="D","Dark","")))</f>
        <v>Dark</v>
      </c>
      <c r="P406" t="str">
        <f>VLOOKUP(Orders[[#This Row],[Customer ID]],customers!$A$2:$I$1001,9,FALSE)</f>
        <v>No</v>
      </c>
    </row>
    <row r="407" spans="1:16" x14ac:dyDescent="0.35">
      <c r="A407" s="2" t="s">
        <v>2775</v>
      </c>
      <c r="B407" s="3">
        <v>44167</v>
      </c>
      <c r="C407" s="2" t="s">
        <v>2776</v>
      </c>
      <c r="D407" t="s">
        <v>5658</v>
      </c>
      <c r="E407" s="2">
        <v>3</v>
      </c>
      <c r="F407" s="2" t="str">
        <f>IF(_xlfn.XLOOKUP(C407,customers!$A$1:$A$1001,customers!B406:B1406,,0)=0,"",_xlfn.XLOOKUP(C407,customers!$A$1:$A$1001,customers!B406:B1406,,0))</f>
        <v>Alberta Balsdone</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L407*E407</f>
        <v>24.75</v>
      </c>
      <c r="N407" t="str">
        <f>IF(I407="Rob","Robusta",IF(I407="Exc","Excelsa",IF(I407="Ara","Arabica",IF(I407="Lib","Liberica",""))))</f>
        <v>Excelsa</v>
      </c>
      <c r="O407" t="str">
        <f>IF(J407="M","Medium",IF(J407="L","Light",IF(J407="D","Dark","")))</f>
        <v>Medium</v>
      </c>
      <c r="P407" t="str">
        <f>VLOOKUP(Orders[[#This Row],[Customer ID]],customers!$A$2:$I$1001,9,FALSE)</f>
        <v>Yes</v>
      </c>
    </row>
    <row r="408" spans="1:16" x14ac:dyDescent="0.35">
      <c r="A408" s="2" t="s">
        <v>2781</v>
      </c>
      <c r="B408" s="3">
        <v>44416</v>
      </c>
      <c r="C408" s="2" t="s">
        <v>2782</v>
      </c>
      <c r="D408" t="s">
        <v>5660</v>
      </c>
      <c r="E408" s="2">
        <v>5</v>
      </c>
      <c r="F408" s="2" t="str">
        <f>IF(_xlfn.XLOOKUP(C408,customers!$A$1:$A$1001,customers!B407:B1407,,0)=0,"",_xlfn.XLOOKUP(C408,customers!$A$1:$A$1001,customers!B407:B1407,,0))</f>
        <v>Micky Glover</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L408*E408</f>
        <v>68.75</v>
      </c>
      <c r="N408" t="str">
        <f>IF(I408="Rob","Robusta",IF(I408="Exc","Excelsa",IF(I408="Ara","Arabica",IF(I408="Lib","Liberica",""))))</f>
        <v>Excelsa</v>
      </c>
      <c r="O408" t="str">
        <f>IF(J408="M","Medium",IF(J408="L","Light",IF(J408="D","Dark","")))</f>
        <v>Medium</v>
      </c>
      <c r="P408" t="str">
        <f>VLOOKUP(Orders[[#This Row],[Customer ID]],customers!$A$2:$I$1001,9,FALSE)</f>
        <v>Yes</v>
      </c>
    </row>
    <row r="409" spans="1:16" x14ac:dyDescent="0.35">
      <c r="A409" s="2" t="s">
        <v>2787</v>
      </c>
      <c r="B409" s="3">
        <v>44595</v>
      </c>
      <c r="C409" s="2" t="s">
        <v>2788</v>
      </c>
      <c r="D409" t="s">
        <v>5658</v>
      </c>
      <c r="E409" s="2">
        <v>6</v>
      </c>
      <c r="F409" s="2" t="str">
        <f>IF(_xlfn.XLOOKUP(C409,customers!$A$1:$A$1001,customers!B408:B1408,,0)=0,"",_xlfn.XLOOKUP(C409,customers!$A$1:$A$1001,customers!B408:B1408,,0))</f>
        <v>Silvanus Enefer</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L409*E409</f>
        <v>49.5</v>
      </c>
      <c r="N409" t="str">
        <f>IF(I409="Rob","Robusta",IF(I409="Exc","Excelsa",IF(I409="Ara","Arabica",IF(I409="Lib","Liberica",""))))</f>
        <v>Excelsa</v>
      </c>
      <c r="O409" t="str">
        <f>IF(J409="M","Medium",IF(J409="L","Light",IF(J409="D","Dark","")))</f>
        <v>Medium</v>
      </c>
      <c r="P409" t="str">
        <f>VLOOKUP(Orders[[#This Row],[Customer ID]],customers!$A$2:$I$1001,9,FALSE)</f>
        <v>No</v>
      </c>
    </row>
    <row r="410" spans="1:16" x14ac:dyDescent="0.35">
      <c r="A410" s="2" t="s">
        <v>2792</v>
      </c>
      <c r="B410" s="3">
        <v>44659</v>
      </c>
      <c r="C410" s="2" t="s">
        <v>2793</v>
      </c>
      <c r="D410" t="s">
        <v>5694</v>
      </c>
      <c r="E410" s="2">
        <v>2</v>
      </c>
      <c r="F410" s="2" t="str">
        <f>IF(_xlfn.XLOOKUP(C410,customers!$A$1:$A$1001,customers!B409:B1409,,0)=0,"",_xlfn.XLOOKUP(C410,customers!$A$1:$A$1001,customers!B409:B1409,,0))</f>
        <v>Marvin Gundry</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L410*E410</f>
        <v>51.749999999999993</v>
      </c>
      <c r="N410" t="str">
        <f>IF(I410="Rob","Robusta",IF(I410="Exc","Excelsa",IF(I410="Ara","Arabica",IF(I410="Lib","Liberica",""))))</f>
        <v>Arabica</v>
      </c>
      <c r="O410" t="str">
        <f>IF(J410="M","Medium",IF(J410="L","Light",IF(J410="D","Dark","")))</f>
        <v>Medium</v>
      </c>
      <c r="P410" t="str">
        <f>VLOOKUP(Orders[[#This Row],[Customer ID]],customers!$A$2:$I$1001,9,FALSE)</f>
        <v>Yes</v>
      </c>
    </row>
    <row r="411" spans="1:16" x14ac:dyDescent="0.35">
      <c r="A411" s="2" t="s">
        <v>2798</v>
      </c>
      <c r="B411" s="3">
        <v>44203</v>
      </c>
      <c r="C411" s="2" t="s">
        <v>2799</v>
      </c>
      <c r="D411" t="s">
        <v>5689</v>
      </c>
      <c r="E411" s="2">
        <v>3</v>
      </c>
      <c r="F411" s="2" t="str">
        <f>IF(_xlfn.XLOOKUP(C411,customers!$A$1:$A$1001,customers!B410:B1410,,0)=0,"",_xlfn.XLOOKUP(C411,customers!$A$1:$A$1001,customers!B410:B1410,,0))</f>
        <v>Allis Wilmore</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L411*E411</f>
        <v>47.55</v>
      </c>
      <c r="N411" t="str">
        <f>IF(I411="Rob","Robusta",IF(I411="Exc","Excelsa",IF(I411="Ara","Arabica",IF(I411="Lib","Liberica",""))))</f>
        <v>Liberica</v>
      </c>
      <c r="O411" t="str">
        <f>IF(J411="M","Medium",IF(J411="L","Light",IF(J411="D","Dark","")))</f>
        <v>Light</v>
      </c>
      <c r="P411" t="str">
        <f>VLOOKUP(Orders[[#This Row],[Customer ID]],customers!$A$2:$I$1001,9,FALSE)</f>
        <v>Yes</v>
      </c>
    </row>
    <row r="412" spans="1:16" x14ac:dyDescent="0.35">
      <c r="A412" s="2" t="s">
        <v>2803</v>
      </c>
      <c r="B412" s="3">
        <v>44441</v>
      </c>
      <c r="C412" s="2" t="s">
        <v>2804</v>
      </c>
      <c r="D412" t="s">
        <v>5686</v>
      </c>
      <c r="E412" s="2">
        <v>4</v>
      </c>
      <c r="F412" s="2" t="str">
        <f>IF(_xlfn.XLOOKUP(C412,customers!$A$1:$A$1001,customers!B411:B1411,,0)=0,"",_xlfn.XLOOKUP(C412,customers!$A$1:$A$1001,customers!B411:B1411,,0))</f>
        <v>Eustace Stenton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L412*E412</f>
        <v>15.54</v>
      </c>
      <c r="N412" t="str">
        <f>IF(I412="Rob","Robusta",IF(I412="Exc","Excelsa",IF(I412="Ara","Arabica",IF(I412="Lib","Liberica",""))))</f>
        <v>Arabica</v>
      </c>
      <c r="O412" t="str">
        <f>IF(J412="M","Medium",IF(J412="L","Light",IF(J412="D","Dark","")))</f>
        <v>Light</v>
      </c>
      <c r="P412" t="str">
        <f>VLOOKUP(Orders[[#This Row],[Customer ID]],customers!$A$2:$I$1001,9,FALSE)</f>
        <v>No</v>
      </c>
    </row>
    <row r="413" spans="1:16" x14ac:dyDescent="0.35">
      <c r="A413" s="2" t="s">
        <v>2808</v>
      </c>
      <c r="B413" s="3">
        <v>44504</v>
      </c>
      <c r="C413" s="2" t="s">
        <v>2809</v>
      </c>
      <c r="D413" t="s">
        <v>5681</v>
      </c>
      <c r="E413" s="2">
        <v>6</v>
      </c>
      <c r="F413" s="2" t="str">
        <f>IF(_xlfn.XLOOKUP(C413,customers!$A$1:$A$1001,customers!B412:B1412,,0)=0,"",_xlfn.XLOOKUP(C413,customers!$A$1:$A$1001,customers!B412:B1412,,0))</f>
        <v>Lyndsey MacManus</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L413*E413</f>
        <v>87.300000000000011</v>
      </c>
      <c r="N413" t="str">
        <f>IF(I413="Rob","Robusta",IF(I413="Exc","Excelsa",IF(I413="Ara","Arabica",IF(I413="Lib","Liberica",""))))</f>
        <v>Liberica</v>
      </c>
      <c r="O413" t="str">
        <f>IF(J413="M","Medium",IF(J413="L","Light",IF(J413="D","Dark","")))</f>
        <v>Medium</v>
      </c>
      <c r="P413" t="str">
        <f>VLOOKUP(Orders[[#This Row],[Customer ID]],customers!$A$2:$I$1001,9,FALSE)</f>
        <v>Yes</v>
      </c>
    </row>
    <row r="414" spans="1:16" x14ac:dyDescent="0.35">
      <c r="A414" s="2" t="s">
        <v>2813</v>
      </c>
      <c r="B414" s="3">
        <v>44410</v>
      </c>
      <c r="C414" s="2" t="s">
        <v>2814</v>
      </c>
      <c r="D414" t="s">
        <v>5674</v>
      </c>
      <c r="E414" s="2">
        <v>5</v>
      </c>
      <c r="F414" s="2" t="str">
        <f>IF(_xlfn.XLOOKUP(C414,customers!$A$1:$A$1001,customers!B413:B1413,,0)=0,"",_xlfn.XLOOKUP(C414,customers!$A$1:$A$1001,customers!B413:B1413,,0))</f>
        <v>Correy Bourner</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L414*E414</f>
        <v>56.25</v>
      </c>
      <c r="N414" t="str">
        <f>IF(I414="Rob","Robusta",IF(I414="Exc","Excelsa",IF(I414="Ara","Arabica",IF(I414="Lib","Liberica",""))))</f>
        <v>Arabica</v>
      </c>
      <c r="O414" t="str">
        <f>IF(J414="M","Medium",IF(J414="L","Light",IF(J414="D","Dark","")))</f>
        <v>Medium</v>
      </c>
      <c r="P414" t="str">
        <f>VLOOKUP(Orders[[#This Row],[Customer ID]],customers!$A$2:$I$1001,9,FALSE)</f>
        <v>Yes</v>
      </c>
    </row>
    <row r="415" spans="1:16" x14ac:dyDescent="0.35">
      <c r="A415" s="2" t="s">
        <v>2818</v>
      </c>
      <c r="B415" s="3">
        <v>43857</v>
      </c>
      <c r="C415" s="2" t="s">
        <v>2819</v>
      </c>
      <c r="D415" t="s">
        <v>5683</v>
      </c>
      <c r="E415" s="2">
        <v>1</v>
      </c>
      <c r="F415" s="2" t="str">
        <f>IF(_xlfn.XLOOKUP(C415,customers!$A$1:$A$1001,customers!B414:B1414,,0)=0,"",_xlfn.XLOOKUP(C415,customers!$A$1:$A$1001,customers!B414:B1414,,0))</f>
        <v>Kandy Heddan</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L415*E415</f>
        <v>36.454999999999998</v>
      </c>
      <c r="N415" t="str">
        <f>IF(I415="Rob","Robusta",IF(I415="Exc","Excelsa",IF(I415="Ara","Arabica",IF(I415="Lib","Liberica",""))))</f>
        <v>Liberica</v>
      </c>
      <c r="O415" t="str">
        <f>IF(J415="M","Medium",IF(J415="L","Light",IF(J415="D","Dark","")))</f>
        <v>Light</v>
      </c>
      <c r="P415" t="str">
        <f>VLOOKUP(Orders[[#This Row],[Customer ID]],customers!$A$2:$I$1001,9,FALSE)</f>
        <v>Yes</v>
      </c>
    </row>
    <row r="416" spans="1:16" x14ac:dyDescent="0.35">
      <c r="A416" s="2" t="s">
        <v>2824</v>
      </c>
      <c r="B416" s="3">
        <v>43802</v>
      </c>
      <c r="C416" s="2" t="s">
        <v>2825</v>
      </c>
      <c r="D416" t="s">
        <v>5697</v>
      </c>
      <c r="E416" s="2">
        <v>3</v>
      </c>
      <c r="F416" s="2" t="str">
        <f>IF(_xlfn.XLOOKUP(C416,customers!$A$1:$A$1001,customers!B415:B1415,,0)=0,"",_xlfn.XLOOKUP(C416,customers!$A$1:$A$1001,customers!B415:B1415,,0))</f>
        <v>Adora Roubert</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L416*E416</f>
        <v>10.754999999999999</v>
      </c>
      <c r="N416" t="str">
        <f>IF(I416="Rob","Robusta",IF(I416="Exc","Excelsa",IF(I416="Ara","Arabica",IF(I416="Lib","Liberica",""))))</f>
        <v>Robusta</v>
      </c>
      <c r="O416" t="str">
        <f>IF(J416="M","Medium",IF(J416="L","Light",IF(J416="D","Dark","")))</f>
        <v>Light</v>
      </c>
      <c r="P416" t="str">
        <f>VLOOKUP(Orders[[#This Row],[Customer ID]],customers!$A$2:$I$1001,9,FALSE)</f>
        <v>Yes</v>
      </c>
    </row>
    <row r="417" spans="1:16" x14ac:dyDescent="0.35">
      <c r="A417" s="2" t="s">
        <v>2829</v>
      </c>
      <c r="B417" s="3">
        <v>43683</v>
      </c>
      <c r="C417" s="2" t="s">
        <v>2830</v>
      </c>
      <c r="D417" t="s">
        <v>5693</v>
      </c>
      <c r="E417" s="2">
        <v>3</v>
      </c>
      <c r="F417" s="2" t="str">
        <f>IF(_xlfn.XLOOKUP(C417,customers!$A$1:$A$1001,customers!B416:B1416,,0)=0,"",_xlfn.XLOOKUP(C417,customers!$A$1:$A$1001,customers!B416:B1416,,0))</f>
        <v>Helaina Rainforth</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L417*E417</f>
        <v>8.9550000000000001</v>
      </c>
      <c r="N417" t="str">
        <f>IF(I417="Rob","Robusta",IF(I417="Exc","Excelsa",IF(I417="Ara","Arabica",IF(I417="Lib","Liberica",""))))</f>
        <v>Robusta</v>
      </c>
      <c r="O417" t="str">
        <f>IF(J417="M","Medium",IF(J417="L","Light",IF(J417="D","Dark","")))</f>
        <v>Medium</v>
      </c>
      <c r="P417" t="str">
        <f>VLOOKUP(Orders[[#This Row],[Customer ID]],customers!$A$2:$I$1001,9,FALSE)</f>
        <v>No</v>
      </c>
    </row>
    <row r="418" spans="1:16" x14ac:dyDescent="0.35">
      <c r="A418" s="2" t="s">
        <v>2834</v>
      </c>
      <c r="B418" s="3">
        <v>43901</v>
      </c>
      <c r="C418" s="2" t="s">
        <v>2835</v>
      </c>
      <c r="D418" t="s">
        <v>5699</v>
      </c>
      <c r="E418" s="2">
        <v>3</v>
      </c>
      <c r="F418" s="2" t="str">
        <f>IF(_xlfn.XLOOKUP(C418,customers!$A$1:$A$1001,customers!B417:B1417,,0)=0,"",_xlfn.XLOOKUP(C418,customers!$A$1:$A$1001,customers!B417:B1417,,0))</f>
        <v>Isac Jesper</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L418*E418</f>
        <v>23.31</v>
      </c>
      <c r="N418" t="str">
        <f>IF(I418="Rob","Robusta",IF(I418="Exc","Excelsa",IF(I418="Ara","Arabica",IF(I418="Lib","Liberica",""))))</f>
        <v>Arabica</v>
      </c>
      <c r="O418" t="str">
        <f>IF(J418="M","Medium",IF(J418="L","Light",IF(J418="D","Dark","")))</f>
        <v>Light</v>
      </c>
      <c r="P418" t="str">
        <f>VLOOKUP(Orders[[#This Row],[Customer ID]],customers!$A$2:$I$1001,9,FALSE)</f>
        <v>Yes</v>
      </c>
    </row>
    <row r="419" spans="1:16" x14ac:dyDescent="0.35">
      <c r="A419" s="2" t="s">
        <v>2839</v>
      </c>
      <c r="B419" s="3">
        <v>44457</v>
      </c>
      <c r="C419" s="2" t="s">
        <v>2840</v>
      </c>
      <c r="D419" t="s">
        <v>5701</v>
      </c>
      <c r="E419" s="2">
        <v>1</v>
      </c>
      <c r="F419" s="2" t="str">
        <f>IF(_xlfn.XLOOKUP(C419,customers!$A$1:$A$1001,customers!B418:B1418,,0)=0,"",_xlfn.XLOOKUP(C419,customers!$A$1:$A$1001,customers!B418:B1418,,0))</f>
        <v>Nadeen Broomer</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L419*E419</f>
        <v>29.784999999999997</v>
      </c>
      <c r="N419" t="str">
        <f>IF(I419="Rob","Robusta",IF(I419="Exc","Excelsa",IF(I419="Ara","Arabica",IF(I419="Lib","Liberica",""))))</f>
        <v>Arabica</v>
      </c>
      <c r="O419" t="str">
        <f>IF(J419="M","Medium",IF(J419="L","Light",IF(J419="D","Dark","")))</f>
        <v>Light</v>
      </c>
      <c r="P419" t="str">
        <f>VLOOKUP(Orders[[#This Row],[Customer ID]],customers!$A$2:$I$1001,9,FALSE)</f>
        <v>Yes</v>
      </c>
    </row>
    <row r="420" spans="1:16" x14ac:dyDescent="0.35">
      <c r="A420" s="2" t="s">
        <v>2844</v>
      </c>
      <c r="B420" s="3">
        <v>44142</v>
      </c>
      <c r="C420" s="2" t="s">
        <v>2845</v>
      </c>
      <c r="D420" t="s">
        <v>5701</v>
      </c>
      <c r="E420" s="2">
        <v>5</v>
      </c>
      <c r="F420" s="2" t="str">
        <f>IF(_xlfn.XLOOKUP(C420,customers!$A$1:$A$1001,customers!B419:B1419,,0)=0,"",_xlfn.XLOOKUP(C420,customers!$A$1:$A$1001,customers!B419:B1419,,0))</f>
        <v>Frans Habbergham</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L420*E420</f>
        <v>148.92499999999998</v>
      </c>
      <c r="N420" t="str">
        <f>IF(I420="Rob","Robusta",IF(I420="Exc","Excelsa",IF(I420="Ara","Arabica",IF(I420="Lib","Liberica",""))))</f>
        <v>Arabica</v>
      </c>
      <c r="O420" t="str">
        <f>IF(J420="M","Medium",IF(J420="L","Light",IF(J420="D","Dark","")))</f>
        <v>Light</v>
      </c>
      <c r="P420" t="str">
        <f>VLOOKUP(Orders[[#This Row],[Customer ID]],customers!$A$2:$I$1001,9,FALSE)</f>
        <v>Yes</v>
      </c>
    </row>
    <row r="421" spans="1:16" x14ac:dyDescent="0.35">
      <c r="A421" s="2" t="s">
        <v>2849</v>
      </c>
      <c r="B421" s="3">
        <v>44739</v>
      </c>
      <c r="C421" s="2" t="s">
        <v>2850</v>
      </c>
      <c r="D421" t="s">
        <v>5679</v>
      </c>
      <c r="E421" s="2">
        <v>1</v>
      </c>
      <c r="F421" s="2" t="str">
        <f>IF(_xlfn.XLOOKUP(C421,customers!$A$1:$A$1001,customers!B420:B1420,,0)=0,"",_xlfn.XLOOKUP(C421,customers!$A$1:$A$1001,customers!B420:B1420,,0))</f>
        <v>Romain Avrashin</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L421*E421</f>
        <v>8.73</v>
      </c>
      <c r="N421" t="str">
        <f>IF(I421="Rob","Robusta",IF(I421="Exc","Excelsa",IF(I421="Ara","Arabica",IF(I421="Lib","Liberica",""))))</f>
        <v>Liberica</v>
      </c>
      <c r="O421" t="str">
        <f>IF(J421="M","Medium",IF(J421="L","Light",IF(J421="D","Dark","")))</f>
        <v>Medium</v>
      </c>
      <c r="P421" t="str">
        <f>VLOOKUP(Orders[[#This Row],[Customer ID]],customers!$A$2:$I$1001,9,FALSE)</f>
        <v>Yes</v>
      </c>
    </row>
    <row r="422" spans="1:16" x14ac:dyDescent="0.35">
      <c r="A422" s="2" t="s">
        <v>2855</v>
      </c>
      <c r="B422" s="3">
        <v>43866</v>
      </c>
      <c r="C422" s="2" t="s">
        <v>2586</v>
      </c>
      <c r="D422" t="s">
        <v>5688</v>
      </c>
      <c r="E422" s="2">
        <v>4</v>
      </c>
      <c r="F422" s="2" t="str">
        <f>IF(_xlfn.XLOOKUP(C422,customers!$A$1:$A$1001,customers!B421:B1421,,0)=0,"",_xlfn.XLOOKUP(C422,customers!$A$1:$A$1001,customers!B421:B1421,,0))</f>
        <v>Jereme Gippes</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L422*E422</f>
        <v>31.08</v>
      </c>
      <c r="N422" t="str">
        <f>IF(I422="Rob","Robusta",IF(I422="Exc","Excelsa",IF(I422="Ara","Arabica",IF(I422="Lib","Liberica",""))))</f>
        <v>Liberica</v>
      </c>
      <c r="O422" t="str">
        <f>IF(J422="M","Medium",IF(J422="L","Light",IF(J422="D","Dark","")))</f>
        <v>Dark</v>
      </c>
      <c r="P422" t="str">
        <f>VLOOKUP(Orders[[#This Row],[Customer ID]],customers!$A$2:$I$1001,9,FALSE)</f>
        <v>No</v>
      </c>
    </row>
    <row r="423" spans="1:16" x14ac:dyDescent="0.35">
      <c r="A423" s="2" t="s">
        <v>2855</v>
      </c>
      <c r="B423" s="3">
        <v>43866</v>
      </c>
      <c r="C423" s="2" t="s">
        <v>2586</v>
      </c>
      <c r="D423" t="s">
        <v>5687</v>
      </c>
      <c r="E423" s="2">
        <v>6</v>
      </c>
      <c r="F423" s="2" t="str">
        <f>IF(_xlfn.XLOOKUP(C423,customers!$A$1:$A$1001,customers!B422:B1422,,0)=0,"",_xlfn.XLOOKUP(C423,customers!$A$1:$A$1001,customers!B422:B1422,,0))</f>
        <v>Lukas Whittlesee</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L423*E423</f>
        <v>137.31</v>
      </c>
      <c r="N423" t="str">
        <f>IF(I423="Rob","Robusta",IF(I423="Exc","Excelsa",IF(I423="Ara","Arabica",IF(I423="Lib","Liberica",""))))</f>
        <v>Arabica</v>
      </c>
      <c r="O423" t="str">
        <f>IF(J423="M","Medium",IF(J423="L","Light",IF(J423="D","Dark","")))</f>
        <v>Dark</v>
      </c>
      <c r="P423" t="str">
        <f>VLOOKUP(Orders[[#This Row],[Customer ID]],customers!$A$2:$I$1001,9,FALSE)</f>
        <v>No</v>
      </c>
    </row>
    <row r="424" spans="1:16" x14ac:dyDescent="0.35">
      <c r="A424" s="2" t="s">
        <v>2866</v>
      </c>
      <c r="B424" s="3">
        <v>43868</v>
      </c>
      <c r="C424" s="2" t="s">
        <v>2867</v>
      </c>
      <c r="D424" t="s">
        <v>5677</v>
      </c>
      <c r="E424" s="2">
        <v>5</v>
      </c>
      <c r="F424" s="2" t="str">
        <f>IF(_xlfn.XLOOKUP(C424,customers!$A$1:$A$1001,customers!B423:B1423,,0)=0,"",_xlfn.XLOOKUP(C424,customers!$A$1:$A$1001,customers!B423:B1423,,0))</f>
        <v>Adelheid Gladhill</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L424*E424</f>
        <v>29.849999999999998</v>
      </c>
      <c r="N424" t="str">
        <f>IF(I424="Rob","Robusta",IF(I424="Exc","Excelsa",IF(I424="Ara","Arabica",IF(I424="Lib","Liberica",""))))</f>
        <v>Arabica</v>
      </c>
      <c r="O424" t="str">
        <f>IF(J424="M","Medium",IF(J424="L","Light",IF(J424="D","Dark","")))</f>
        <v>Dark</v>
      </c>
      <c r="P424" t="str">
        <f>VLOOKUP(Orders[[#This Row],[Customer ID]],customers!$A$2:$I$1001,9,FALSE)</f>
        <v>No</v>
      </c>
    </row>
    <row r="425" spans="1:16" x14ac:dyDescent="0.35">
      <c r="A425" s="2" t="s">
        <v>2871</v>
      </c>
      <c r="B425" s="3">
        <v>44183</v>
      </c>
      <c r="C425" s="2" t="s">
        <v>2872</v>
      </c>
      <c r="D425" t="s">
        <v>5665</v>
      </c>
      <c r="E425" s="2">
        <v>3</v>
      </c>
      <c r="F425" s="2" t="str">
        <f>IF(_xlfn.XLOOKUP(C425,customers!$A$1:$A$1001,customers!B424:B1424,,0)=0,"",_xlfn.XLOOKUP(C425,customers!$A$1:$A$1001,customers!B424:B1424,,0))</f>
        <v>Edin Mathe</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L425*E425</f>
        <v>17.91</v>
      </c>
      <c r="N425" t="str">
        <f>IF(I425="Rob","Robusta",IF(I425="Exc","Excelsa",IF(I425="Ara","Arabica",IF(I425="Lib","Liberica",""))))</f>
        <v>Robusta</v>
      </c>
      <c r="O425" t="str">
        <f>IF(J425="M","Medium",IF(J425="L","Light",IF(J425="D","Dark","")))</f>
        <v>Medium</v>
      </c>
      <c r="P425" t="str">
        <f>VLOOKUP(Orders[[#This Row],[Customer ID]],customers!$A$2:$I$1001,9,FALSE)</f>
        <v>No</v>
      </c>
    </row>
    <row r="426" spans="1:16" x14ac:dyDescent="0.35">
      <c r="A426" s="2" t="s">
        <v>2876</v>
      </c>
      <c r="B426" s="3">
        <v>44431</v>
      </c>
      <c r="C426" s="2" t="s">
        <v>2877</v>
      </c>
      <c r="D426" t="s">
        <v>5695</v>
      </c>
      <c r="E426" s="2">
        <v>3</v>
      </c>
      <c r="F426" s="2" t="str">
        <f>IF(_xlfn.XLOOKUP(C426,customers!$A$1:$A$1001,customers!B425:B1425,,0)=0,"",_xlfn.XLOOKUP(C426,customers!$A$1:$A$1001,customers!B425:B1425,,0))</f>
        <v>Spencer Wastell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L426*E426</f>
        <v>26.73</v>
      </c>
      <c r="N426" t="str">
        <f>IF(I426="Rob","Robusta",IF(I426="Exc","Excelsa",IF(I426="Ara","Arabica",IF(I426="Lib","Liberica",""))))</f>
        <v>Excelsa</v>
      </c>
      <c r="O426" t="str">
        <f>IF(J426="M","Medium",IF(J426="L","Light",IF(J426="D","Dark","")))</f>
        <v>Light</v>
      </c>
      <c r="P426" t="str">
        <f>VLOOKUP(Orders[[#This Row],[Customer ID]],customers!$A$2:$I$1001,9,FALSE)</f>
        <v>Yes</v>
      </c>
    </row>
    <row r="427" spans="1:16" x14ac:dyDescent="0.35">
      <c r="A427" s="2" t="s">
        <v>2882</v>
      </c>
      <c r="B427" s="3">
        <v>44428</v>
      </c>
      <c r="C427" s="2" t="s">
        <v>2883</v>
      </c>
      <c r="D427" t="s">
        <v>5696</v>
      </c>
      <c r="E427" s="2">
        <v>2</v>
      </c>
      <c r="F427" s="2" t="str">
        <f>IF(_xlfn.XLOOKUP(C427,customers!$A$1:$A$1001,customers!B426:B1426,,0)=0,"",_xlfn.XLOOKUP(C427,customers!$A$1:$A$1001,customers!B426:B1426,,0))</f>
        <v>Bobbe Jevon</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L427*E427</f>
        <v>17.899999999999999</v>
      </c>
      <c r="N427" t="str">
        <f>IF(I427="Rob","Robusta",IF(I427="Exc","Excelsa",IF(I427="Ara","Arabica",IF(I427="Lib","Liberica",""))))</f>
        <v>Robusta</v>
      </c>
      <c r="O427" t="str">
        <f>IF(J427="M","Medium",IF(J427="L","Light",IF(J427="D","Dark","")))</f>
        <v>Dark</v>
      </c>
      <c r="P427" t="str">
        <f>VLOOKUP(Orders[[#This Row],[Customer ID]],customers!$A$2:$I$1001,9,FALSE)</f>
        <v>No</v>
      </c>
    </row>
    <row r="428" spans="1:16" x14ac:dyDescent="0.35">
      <c r="A428" s="2" t="s">
        <v>2888</v>
      </c>
      <c r="B428" s="3">
        <v>43556</v>
      </c>
      <c r="C428" s="2" t="s">
        <v>2889</v>
      </c>
      <c r="D428" t="s">
        <v>5697</v>
      </c>
      <c r="E428" s="2">
        <v>4</v>
      </c>
      <c r="F428" s="2" t="str">
        <f>IF(_xlfn.XLOOKUP(C428,customers!$A$1:$A$1001,customers!B427:B1427,,0)=0,"",_xlfn.XLOOKUP(C428,customers!$A$1:$A$1001,customers!B427:B1427,,0))</f>
        <v>Bear Gaish</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L428*E428</f>
        <v>14.339999999999998</v>
      </c>
      <c r="N428" t="str">
        <f>IF(I428="Rob","Robusta",IF(I428="Exc","Excelsa",IF(I428="Ara","Arabica",IF(I428="Lib","Liberica",""))))</f>
        <v>Robusta</v>
      </c>
      <c r="O428" t="str">
        <f>IF(J428="M","Medium",IF(J428="L","Light",IF(J428="D","Dark","")))</f>
        <v>Light</v>
      </c>
      <c r="P428" t="str">
        <f>VLOOKUP(Orders[[#This Row],[Customer ID]],customers!$A$2:$I$1001,9,FALSE)</f>
        <v>Yes</v>
      </c>
    </row>
    <row r="429" spans="1:16" x14ac:dyDescent="0.35">
      <c r="A429" s="2" t="s">
        <v>2894</v>
      </c>
      <c r="B429" s="3">
        <v>44224</v>
      </c>
      <c r="C429" s="2" t="s">
        <v>2895</v>
      </c>
      <c r="D429" t="s">
        <v>5694</v>
      </c>
      <c r="E429" s="2">
        <v>3</v>
      </c>
      <c r="F429" s="2" t="str">
        <f>IF(_xlfn.XLOOKUP(C429,customers!$A$1:$A$1001,customers!B428:B1428,,0)=0,"",_xlfn.XLOOKUP(C429,customers!$A$1:$A$1001,customers!B428:B1428,,0))</f>
        <v>Skipton Morrall</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L429*E429</f>
        <v>77.624999999999986</v>
      </c>
      <c r="N429" t="str">
        <f>IF(I429="Rob","Robusta",IF(I429="Exc","Excelsa",IF(I429="Ara","Arabica",IF(I429="Lib","Liberica",""))))</f>
        <v>Arabica</v>
      </c>
      <c r="O429" t="str">
        <f>IF(J429="M","Medium",IF(J429="L","Light",IF(J429="D","Dark","")))</f>
        <v>Medium</v>
      </c>
      <c r="P429" t="str">
        <f>VLOOKUP(Orders[[#This Row],[Customer ID]],customers!$A$2:$I$1001,9,FALSE)</f>
        <v>Yes</v>
      </c>
    </row>
    <row r="430" spans="1:16" x14ac:dyDescent="0.35">
      <c r="A430" s="2" t="s">
        <v>2899</v>
      </c>
      <c r="B430" s="3">
        <v>43759</v>
      </c>
      <c r="C430" s="2" t="s">
        <v>2900</v>
      </c>
      <c r="D430" t="s">
        <v>5698</v>
      </c>
      <c r="E430" s="2">
        <v>5</v>
      </c>
      <c r="F430" s="2" t="str">
        <f>IF(_xlfn.XLOOKUP(C430,customers!$A$1:$A$1001,customers!B429:B1429,,0)=0,"",_xlfn.XLOOKUP(C430,customers!$A$1:$A$1001,customers!B429:B1429,,0))</f>
        <v>Kriste Wessel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L430*E430</f>
        <v>59.75</v>
      </c>
      <c r="N430" t="str">
        <f>IF(I430="Rob","Robusta",IF(I430="Exc","Excelsa",IF(I430="Ara","Arabica",IF(I430="Lib","Liberica",""))))</f>
        <v>Robusta</v>
      </c>
      <c r="O430" t="str">
        <f>IF(J430="M","Medium",IF(J430="L","Light",IF(J430="D","Dark","")))</f>
        <v>Light</v>
      </c>
      <c r="P430" t="str">
        <f>VLOOKUP(Orders[[#This Row],[Customer ID]],customers!$A$2:$I$1001,9,FALSE)</f>
        <v>No</v>
      </c>
    </row>
    <row r="431" spans="1:16" x14ac:dyDescent="0.35">
      <c r="A431" s="2" t="s">
        <v>2905</v>
      </c>
      <c r="B431" s="3">
        <v>44367</v>
      </c>
      <c r="C431" s="2" t="s">
        <v>2586</v>
      </c>
      <c r="D431" t="s">
        <v>5659</v>
      </c>
      <c r="E431" s="2">
        <v>6</v>
      </c>
      <c r="F431" s="2" t="str">
        <f>IF(_xlfn.XLOOKUP(C431,customers!$A$1:$A$1001,customers!B430:B1430,,0)=0,"",_xlfn.XLOOKUP(C431,customers!$A$1:$A$1001,customers!B430:B1430,,0))</f>
        <v>Boyce Tarte</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L431*E431</f>
        <v>77.699999999999989</v>
      </c>
      <c r="N431" t="str">
        <f>IF(I431="Rob","Robusta",IF(I431="Exc","Excelsa",IF(I431="Ara","Arabica",IF(I431="Lib","Liberica",""))))</f>
        <v>Arabica</v>
      </c>
      <c r="O431" t="str">
        <f>IF(J431="M","Medium",IF(J431="L","Light",IF(J431="D","Dark","")))</f>
        <v>Light</v>
      </c>
      <c r="P431" t="str">
        <f>VLOOKUP(Orders[[#This Row],[Customer ID]],customers!$A$2:$I$1001,9,FALSE)</f>
        <v>No</v>
      </c>
    </row>
    <row r="432" spans="1:16" x14ac:dyDescent="0.35">
      <c r="A432" s="2" t="s">
        <v>2911</v>
      </c>
      <c r="B432" s="3">
        <v>44504</v>
      </c>
      <c r="C432" s="2" t="s">
        <v>2912</v>
      </c>
      <c r="D432" t="s">
        <v>5682</v>
      </c>
      <c r="E432" s="2">
        <v>2</v>
      </c>
      <c r="F432" s="2" t="str">
        <f>IF(_xlfn.XLOOKUP(C432,customers!$A$1:$A$1001,customers!B431:B1431,,0)=0,"",_xlfn.XLOOKUP(C432,customers!$A$1:$A$1001,customers!B431:B1431,,0))</f>
        <v>Cece Inker</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L432*E432</f>
        <v>5.3699999999999992</v>
      </c>
      <c r="N432" t="str">
        <f>IF(I432="Rob","Robusta",IF(I432="Exc","Excelsa",IF(I432="Ara","Arabica",IF(I432="Lib","Liberica",""))))</f>
        <v>Robusta</v>
      </c>
      <c r="O432" t="str">
        <f>IF(J432="M","Medium",IF(J432="L","Light",IF(J432="D","Dark","")))</f>
        <v>Dark</v>
      </c>
      <c r="P432" t="str">
        <f>VLOOKUP(Orders[[#This Row],[Customer ID]],customers!$A$2:$I$1001,9,FALSE)</f>
        <v>Yes</v>
      </c>
    </row>
    <row r="433" spans="1:16" x14ac:dyDescent="0.35">
      <c r="A433" s="2" t="s">
        <v>2917</v>
      </c>
      <c r="B433" s="3">
        <v>44291</v>
      </c>
      <c r="C433" s="2" t="s">
        <v>2918</v>
      </c>
      <c r="D433" t="s">
        <v>5704</v>
      </c>
      <c r="E433" s="2">
        <v>3</v>
      </c>
      <c r="F433" s="2" t="str">
        <f>IF(_xlfn.XLOOKUP(C433,customers!$A$1:$A$1001,customers!B432:B1432,,0)=0,"",_xlfn.XLOOKUP(C433,customers!$A$1:$A$1001,customers!B432:B1432,,0))</f>
        <v>Grazia Oats</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L433*E433</f>
        <v>83.835000000000008</v>
      </c>
      <c r="N433" t="str">
        <f>IF(I433="Rob","Robusta",IF(I433="Exc","Excelsa",IF(I433="Ara","Arabica",IF(I433="Lib","Liberica",""))))</f>
        <v>Excelsa</v>
      </c>
      <c r="O433" t="str">
        <f>IF(J433="M","Medium",IF(J433="L","Light",IF(J433="D","Dark","")))</f>
        <v>Dark</v>
      </c>
      <c r="P433" t="str">
        <f>VLOOKUP(Orders[[#This Row],[Customer ID]],customers!$A$2:$I$1001,9,FALSE)</f>
        <v>Yes</v>
      </c>
    </row>
    <row r="434" spans="1:16" x14ac:dyDescent="0.35">
      <c r="A434" s="2" t="s">
        <v>2923</v>
      </c>
      <c r="B434" s="3">
        <v>43808</v>
      </c>
      <c r="C434" s="2" t="s">
        <v>2924</v>
      </c>
      <c r="D434" t="s">
        <v>5674</v>
      </c>
      <c r="E434" s="2">
        <v>2</v>
      </c>
      <c r="F434" s="2" t="str">
        <f>IF(_xlfn.XLOOKUP(C434,customers!$A$1:$A$1001,customers!B433:B1433,,0)=0,"",_xlfn.XLOOKUP(C434,customers!$A$1:$A$1001,customers!B433:B1433,,0))</f>
        <v>Ronda Pyson</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L434*E434</f>
        <v>22.5</v>
      </c>
      <c r="N434" t="str">
        <f>IF(I434="Rob","Robusta",IF(I434="Exc","Excelsa",IF(I434="Ara","Arabica",IF(I434="Lib","Liberica",""))))</f>
        <v>Arabica</v>
      </c>
      <c r="O434" t="str">
        <f>IF(J434="M","Medium",IF(J434="L","Light",IF(J434="D","Dark","")))</f>
        <v>Medium</v>
      </c>
      <c r="P434" t="str">
        <f>VLOOKUP(Orders[[#This Row],[Customer ID]],customers!$A$2:$I$1001,9,FALSE)</f>
        <v>No</v>
      </c>
    </row>
    <row r="435" spans="1:16" x14ac:dyDescent="0.35">
      <c r="A435" s="2" t="s">
        <v>2928</v>
      </c>
      <c r="B435" s="3">
        <v>44563</v>
      </c>
      <c r="C435" s="2" t="s">
        <v>2929</v>
      </c>
      <c r="D435" t="s">
        <v>5700</v>
      </c>
      <c r="E435" s="2">
        <v>6</v>
      </c>
      <c r="F435" s="2" t="str">
        <f>IF(_xlfn.XLOOKUP(C435,customers!$A$1:$A$1001,customers!B434:B1434,,0)=0,"",_xlfn.XLOOKUP(C435,customers!$A$1:$A$1001,customers!B434:B1434,,0))</f>
        <v>Rafaela Treacher</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L435*E435</f>
        <v>200.78999999999996</v>
      </c>
      <c r="N435" t="str">
        <f>IF(I435="Rob","Robusta",IF(I435="Exc","Excelsa",IF(I435="Ara","Arabica",IF(I435="Lib","Liberica",""))))</f>
        <v>Liberica</v>
      </c>
      <c r="O435" t="str">
        <f>IF(J435="M","Medium",IF(J435="L","Light",IF(J435="D","Dark","")))</f>
        <v>Medium</v>
      </c>
      <c r="P435" t="str">
        <f>VLOOKUP(Orders[[#This Row],[Customer ID]],customers!$A$2:$I$1001,9,FALSE)</f>
        <v>Yes</v>
      </c>
    </row>
    <row r="436" spans="1:16" x14ac:dyDescent="0.35">
      <c r="A436" s="2" t="s">
        <v>2934</v>
      </c>
      <c r="B436" s="3">
        <v>43807</v>
      </c>
      <c r="C436" s="2" t="s">
        <v>2935</v>
      </c>
      <c r="D436" t="s">
        <v>5674</v>
      </c>
      <c r="E436" s="2">
        <v>6</v>
      </c>
      <c r="F436" s="2" t="str">
        <f>IF(_xlfn.XLOOKUP(C436,customers!$A$1:$A$1001,customers!B435:B1435,,0)=0,"",_xlfn.XLOOKUP(C436,customers!$A$1:$A$1001,customers!B435:B1435,,0))</f>
        <v>Margie Palleske</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L436*E436</f>
        <v>67.5</v>
      </c>
      <c r="N436" t="str">
        <f>IF(I436="Rob","Robusta",IF(I436="Exc","Excelsa",IF(I436="Ara","Arabica",IF(I436="Lib","Liberica",""))))</f>
        <v>Arabica</v>
      </c>
      <c r="O436" t="str">
        <f>IF(J436="M","Medium",IF(J436="L","Light",IF(J436="D","Dark","")))</f>
        <v>Medium</v>
      </c>
      <c r="P436" t="str">
        <f>VLOOKUP(Orders[[#This Row],[Customer ID]],customers!$A$2:$I$1001,9,FALSE)</f>
        <v>No</v>
      </c>
    </row>
    <row r="437" spans="1:16" x14ac:dyDescent="0.35">
      <c r="A437" s="2" t="s">
        <v>2939</v>
      </c>
      <c r="B437" s="3">
        <v>44528</v>
      </c>
      <c r="C437" s="2" t="s">
        <v>2940</v>
      </c>
      <c r="D437" t="s">
        <v>5658</v>
      </c>
      <c r="E437" s="2">
        <v>1</v>
      </c>
      <c r="F437" s="2" t="str">
        <f>IF(_xlfn.XLOOKUP(C437,customers!$A$1:$A$1001,customers!B436:B1436,,0)=0,"",_xlfn.XLOOKUP(C437,customers!$A$1:$A$1001,customers!B436:B1436,,0))</f>
        <v>Filip Antcliffe</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L437*E437</f>
        <v>8.25</v>
      </c>
      <c r="N437" t="str">
        <f>IF(I437="Rob","Robusta",IF(I437="Exc","Excelsa",IF(I437="Ara","Arabica",IF(I437="Lib","Liberica",""))))</f>
        <v>Excelsa</v>
      </c>
      <c r="O437" t="str">
        <f>IF(J437="M","Medium",IF(J437="L","Light",IF(J437="D","Dark","")))</f>
        <v>Medium</v>
      </c>
      <c r="P437" t="str">
        <f>VLOOKUP(Orders[[#This Row],[Customer ID]],customers!$A$2:$I$1001,9,FALSE)</f>
        <v>No</v>
      </c>
    </row>
    <row r="438" spans="1:16" x14ac:dyDescent="0.35">
      <c r="A438" s="2" t="s">
        <v>2945</v>
      </c>
      <c r="B438" s="3">
        <v>44631</v>
      </c>
      <c r="C438" s="2" t="s">
        <v>2946</v>
      </c>
      <c r="D438" t="s">
        <v>5664</v>
      </c>
      <c r="E438" s="2">
        <v>2</v>
      </c>
      <c r="F438" s="2" t="str">
        <f>IF(_xlfn.XLOOKUP(C438,customers!$A$1:$A$1001,customers!B437:B1437,,0)=0,"",_xlfn.XLOOKUP(C438,customers!$A$1:$A$1001,customers!B437:B1437,,0))</f>
        <v>Claudie Weond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L438*E438</f>
        <v>9.51</v>
      </c>
      <c r="N438" t="str">
        <f>IF(I438="Rob","Robusta",IF(I438="Exc","Excelsa",IF(I438="Ara","Arabica",IF(I438="Lib","Liberica",""))))</f>
        <v>Liberica</v>
      </c>
      <c r="O438" t="str">
        <f>IF(J438="M","Medium",IF(J438="L","Light",IF(J438="D","Dark","")))</f>
        <v>Light</v>
      </c>
      <c r="P438" t="str">
        <f>VLOOKUP(Orders[[#This Row],[Customer ID]],customers!$A$2:$I$1001,9,FALSE)</f>
        <v>Yes</v>
      </c>
    </row>
    <row r="439" spans="1:16" x14ac:dyDescent="0.35">
      <c r="A439" s="2" t="s">
        <v>2951</v>
      </c>
      <c r="B439" s="3">
        <v>44213</v>
      </c>
      <c r="C439" s="2" t="s">
        <v>2952</v>
      </c>
      <c r="D439" t="s">
        <v>5684</v>
      </c>
      <c r="E439" s="2">
        <v>1</v>
      </c>
      <c r="F439" s="2" t="str">
        <f>IF(_xlfn.XLOOKUP(C439,customers!$A$1:$A$1001,customers!B438:B1438,,0)=0,"",_xlfn.XLOOKUP(C439,customers!$A$1:$A$1001,customers!B438:B1438,,0))</f>
        <v>Jaquenette Skentelbery</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L439*E439</f>
        <v>29.784999999999997</v>
      </c>
      <c r="N439" t="str">
        <f>IF(I439="Rob","Robusta",IF(I439="Exc","Excelsa",IF(I439="Ara","Arabica",IF(I439="Lib","Liberica",""))))</f>
        <v>Liberica</v>
      </c>
      <c r="O439" t="str">
        <f>IF(J439="M","Medium",IF(J439="L","Light",IF(J439="D","Dark","")))</f>
        <v>Dark</v>
      </c>
      <c r="P439" t="str">
        <f>VLOOKUP(Orders[[#This Row],[Customer ID]],customers!$A$2:$I$1001,9,FALSE)</f>
        <v>No</v>
      </c>
    </row>
    <row r="440" spans="1:16" x14ac:dyDescent="0.35">
      <c r="A440" s="2" t="s">
        <v>2956</v>
      </c>
      <c r="B440" s="3">
        <v>43483</v>
      </c>
      <c r="C440" s="2" t="s">
        <v>3042</v>
      </c>
      <c r="D440" t="s">
        <v>5688</v>
      </c>
      <c r="E440" s="2">
        <v>2</v>
      </c>
      <c r="F440" s="2" t="str">
        <f>IF(_xlfn.XLOOKUP(C440,customers!$A$1:$A$1001,customers!B439:B1439,,0)=0,"",_xlfn.XLOOKUP(C440,customers!$A$1:$A$1001,customers!B439:B1439,,0))</f>
        <v>Kippie Marrison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L440*E440</f>
        <v>15.54</v>
      </c>
      <c r="N440" t="str">
        <f>IF(I440="Rob","Robusta",IF(I440="Exc","Excelsa",IF(I440="Ara","Arabica",IF(I440="Lib","Liberica",""))))</f>
        <v>Liberica</v>
      </c>
      <c r="O440" t="str">
        <f>IF(J440="M","Medium",IF(J440="L","Light",IF(J440="D","Dark","")))</f>
        <v>Dark</v>
      </c>
      <c r="P440" t="str">
        <f>VLOOKUP(Orders[[#This Row],[Customer ID]],customers!$A$2:$I$1001,9,FALSE)</f>
        <v>No</v>
      </c>
    </row>
    <row r="441" spans="1:16" x14ac:dyDescent="0.35">
      <c r="A441" s="2" t="s">
        <v>2962</v>
      </c>
      <c r="B441" s="3">
        <v>43562</v>
      </c>
      <c r="C441" s="2" t="s">
        <v>2963</v>
      </c>
      <c r="D441" t="s">
        <v>5695</v>
      </c>
      <c r="E441" s="2">
        <v>4</v>
      </c>
      <c r="F441" s="2" t="str">
        <f>IF(_xlfn.XLOOKUP(C441,customers!$A$1:$A$1001,customers!B440:B1440,,0)=0,"",_xlfn.XLOOKUP(C441,customers!$A$1:$A$1001,customers!B440:B1440,,0))</f>
        <v>Izaak Primak</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L441*E441</f>
        <v>35.64</v>
      </c>
      <c r="N441" t="str">
        <f>IF(I441="Rob","Robusta",IF(I441="Exc","Excelsa",IF(I441="Ara","Arabica",IF(I441="Lib","Liberica",""))))</f>
        <v>Excelsa</v>
      </c>
      <c r="O441" t="str">
        <f>IF(J441="M","Medium",IF(J441="L","Light",IF(J441="D","Dark","")))</f>
        <v>Light</v>
      </c>
      <c r="P441" t="str">
        <f>VLOOKUP(Orders[[#This Row],[Customer ID]],customers!$A$2:$I$1001,9,FALSE)</f>
        <v>No</v>
      </c>
    </row>
    <row r="442" spans="1:16" x14ac:dyDescent="0.35">
      <c r="A442" s="2" t="s">
        <v>2968</v>
      </c>
      <c r="B442" s="3">
        <v>44230</v>
      </c>
      <c r="C442" s="2" t="s">
        <v>2969</v>
      </c>
      <c r="D442" t="s">
        <v>5694</v>
      </c>
      <c r="E442" s="2">
        <v>4</v>
      </c>
      <c r="F442" s="2" t="str">
        <f>IF(_xlfn.XLOOKUP(C442,customers!$A$1:$A$1001,customers!B441:B1441,,0)=0,"",_xlfn.XLOOKUP(C442,customers!$A$1:$A$1001,customers!B441:B1441,,0))</f>
        <v>Constanta Hatfull</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L442*E442</f>
        <v>103.49999999999999</v>
      </c>
      <c r="N442" t="str">
        <f>IF(I442="Rob","Robusta",IF(I442="Exc","Excelsa",IF(I442="Ara","Arabica",IF(I442="Lib","Liberica",""))))</f>
        <v>Arabica</v>
      </c>
      <c r="O442" t="str">
        <f>IF(J442="M","Medium",IF(J442="L","Light",IF(J442="D","Dark","")))</f>
        <v>Medium</v>
      </c>
      <c r="P442" t="str">
        <f>VLOOKUP(Orders[[#This Row],[Customer ID]],customers!$A$2:$I$1001,9,FALSE)</f>
        <v>Yes</v>
      </c>
    </row>
    <row r="443" spans="1:16" x14ac:dyDescent="0.35">
      <c r="A443" s="2" t="s">
        <v>2974</v>
      </c>
      <c r="B443" s="3">
        <v>43573</v>
      </c>
      <c r="C443" s="2" t="s">
        <v>2975</v>
      </c>
      <c r="D443" t="s">
        <v>5702</v>
      </c>
      <c r="E443" s="2">
        <v>3</v>
      </c>
      <c r="F443" s="2" t="str">
        <f>IF(_xlfn.XLOOKUP(C443,customers!$A$1:$A$1001,customers!B442:B1442,,0)=0,"",_xlfn.XLOOKUP(C443,customers!$A$1:$A$1001,customers!B442:B1442,,0))</f>
        <v>Chastity Swatman</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L443*E443</f>
        <v>36.450000000000003</v>
      </c>
      <c r="N443" t="str">
        <f>IF(I443="Rob","Robusta",IF(I443="Exc","Excelsa",IF(I443="Ara","Arabica",IF(I443="Lib","Liberica",""))))</f>
        <v>Excelsa</v>
      </c>
      <c r="O443" t="str">
        <f>IF(J443="M","Medium",IF(J443="L","Light",IF(J443="D","Dark","")))</f>
        <v>Dark</v>
      </c>
      <c r="P443" t="str">
        <f>VLOOKUP(Orders[[#This Row],[Customer ID]],customers!$A$2:$I$1001,9,FALSE)</f>
        <v>Yes</v>
      </c>
    </row>
    <row r="444" spans="1:16" x14ac:dyDescent="0.35">
      <c r="A444" s="2" t="s">
        <v>2980</v>
      </c>
      <c r="B444" s="3">
        <v>44384</v>
      </c>
      <c r="C444" s="2" t="s">
        <v>2981</v>
      </c>
      <c r="D444" t="s">
        <v>5692</v>
      </c>
      <c r="E444" s="2">
        <v>5</v>
      </c>
      <c r="F444" s="2" t="str">
        <f>IF(_xlfn.XLOOKUP(C444,customers!$A$1:$A$1001,customers!B443:B1443,,0)=0,"",_xlfn.XLOOKUP(C444,customers!$A$1:$A$1001,customers!B443:B1443,,0))</f>
        <v>Delainey Kiddy</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L444*E444</f>
        <v>35.849999999999994</v>
      </c>
      <c r="N444" t="str">
        <f>IF(I444="Rob","Robusta",IF(I444="Exc","Excelsa",IF(I444="Ara","Arabica",IF(I444="Lib","Liberica",""))))</f>
        <v>Robusta</v>
      </c>
      <c r="O444" t="str">
        <f>IF(J444="M","Medium",IF(J444="L","Light",IF(J444="D","Dark","")))</f>
        <v>Light</v>
      </c>
      <c r="P444" t="str">
        <f>VLOOKUP(Orders[[#This Row],[Customer ID]],customers!$A$2:$I$1001,9,FALSE)</f>
        <v>No</v>
      </c>
    </row>
    <row r="445" spans="1:16" x14ac:dyDescent="0.35">
      <c r="A445" s="2" t="s">
        <v>2986</v>
      </c>
      <c r="B445" s="3">
        <v>44250</v>
      </c>
      <c r="C445" s="2" t="s">
        <v>2987</v>
      </c>
      <c r="D445" t="s">
        <v>5703</v>
      </c>
      <c r="E445" s="2">
        <v>5</v>
      </c>
      <c r="F445" s="2" t="str">
        <f>IF(_xlfn.XLOOKUP(C445,customers!$A$1:$A$1001,customers!B444:B1444,,0)=0,"",_xlfn.XLOOKUP(C445,customers!$A$1:$A$1001,customers!B444:B1444,,0))</f>
        <v>Marty Scholl</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L445*E445</f>
        <v>22.274999999999999</v>
      </c>
      <c r="N445" t="str">
        <f>IF(I445="Rob","Robusta",IF(I445="Exc","Excelsa",IF(I445="Ara","Arabica",IF(I445="Lib","Liberica",""))))</f>
        <v>Excelsa</v>
      </c>
      <c r="O445" t="str">
        <f>IF(J445="M","Medium",IF(J445="L","Light",IF(J445="D","Dark","")))</f>
        <v>Light</v>
      </c>
      <c r="P445" t="str">
        <f>VLOOKUP(Orders[[#This Row],[Customer ID]],customers!$A$2:$I$1001,9,FALSE)</f>
        <v>Yes</v>
      </c>
    </row>
    <row r="446" spans="1:16" x14ac:dyDescent="0.35">
      <c r="A446" s="2" t="s">
        <v>2992</v>
      </c>
      <c r="B446" s="3">
        <v>44418</v>
      </c>
      <c r="C446" s="2" t="s">
        <v>2993</v>
      </c>
      <c r="D446" t="s">
        <v>5675</v>
      </c>
      <c r="E446" s="2">
        <v>6</v>
      </c>
      <c r="F446" s="2" t="str">
        <f>IF(_xlfn.XLOOKUP(C446,customers!$A$1:$A$1001,customers!B445:B1445,,0)=0,"",_xlfn.XLOOKUP(C446,customers!$A$1:$A$1001,customers!B445:B1445,,0))</f>
        <v>Blake Kelloway</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L446*E446</f>
        <v>24.75</v>
      </c>
      <c r="N446" t="str">
        <f>IF(I446="Rob","Robusta",IF(I446="Exc","Excelsa",IF(I446="Ara","Arabica",IF(I446="Lib","Liberica",""))))</f>
        <v>Excelsa</v>
      </c>
      <c r="O446" t="str">
        <f>IF(J446="M","Medium",IF(J446="L","Light",IF(J446="D","Dark","")))</f>
        <v>Medium</v>
      </c>
      <c r="P446" t="str">
        <f>VLOOKUP(Orders[[#This Row],[Customer ID]],customers!$A$2:$I$1001,9,FALSE)</f>
        <v>No</v>
      </c>
    </row>
    <row r="447" spans="1:16" x14ac:dyDescent="0.35">
      <c r="A447" s="2" t="s">
        <v>2999</v>
      </c>
      <c r="B447" s="3">
        <v>43784</v>
      </c>
      <c r="C447" s="2" t="s">
        <v>3000</v>
      </c>
      <c r="D447" t="s">
        <v>5700</v>
      </c>
      <c r="E447" s="2">
        <v>2</v>
      </c>
      <c r="F447" s="2" t="str">
        <f>IF(_xlfn.XLOOKUP(C447,customers!$A$1:$A$1001,customers!B446:B1446,,0)=0,"",_xlfn.XLOOKUP(C447,customers!$A$1:$A$1001,customers!B446:B1446,,0))</f>
        <v>Kippie Marrison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L447*E447</f>
        <v>66.929999999999993</v>
      </c>
      <c r="N447" t="str">
        <f>IF(I447="Rob","Robusta",IF(I447="Exc","Excelsa",IF(I447="Ara","Arabica",IF(I447="Lib","Liberica",""))))</f>
        <v>Liberica</v>
      </c>
      <c r="O447" t="str">
        <f>IF(J447="M","Medium",IF(J447="L","Light",IF(J447="D","Dark","")))</f>
        <v>Medium</v>
      </c>
      <c r="P447" t="str">
        <f>VLOOKUP(Orders[[#This Row],[Customer ID]],customers!$A$2:$I$1001,9,FALSE)</f>
        <v>Yes</v>
      </c>
    </row>
    <row r="448" spans="1:16" x14ac:dyDescent="0.35">
      <c r="A448" s="2" t="s">
        <v>3004</v>
      </c>
      <c r="B448" s="3">
        <v>43816</v>
      </c>
      <c r="C448" s="2" t="s">
        <v>3005</v>
      </c>
      <c r="D448" t="s">
        <v>5679</v>
      </c>
      <c r="E448" s="2">
        <v>1</v>
      </c>
      <c r="F448" s="2" t="str">
        <f>IF(_xlfn.XLOOKUP(C448,customers!$A$1:$A$1001,customers!B447:B1447,,0)=0,"",_xlfn.XLOOKUP(C448,customers!$A$1:$A$1001,customers!B447:B1447,,0))</f>
        <v>Patsy Vasilenko</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L448*E448</f>
        <v>8.73</v>
      </c>
      <c r="N448" t="str">
        <f>IF(I448="Rob","Robusta",IF(I448="Exc","Excelsa",IF(I448="Ara","Arabica",IF(I448="Lib","Liberica",""))))</f>
        <v>Liberica</v>
      </c>
      <c r="O448" t="str">
        <f>IF(J448="M","Medium",IF(J448="L","Light",IF(J448="D","Dark","")))</f>
        <v>Medium</v>
      </c>
      <c r="P448" t="str">
        <f>VLOOKUP(Orders[[#This Row],[Customer ID]],customers!$A$2:$I$1001,9,FALSE)</f>
        <v>Yes</v>
      </c>
    </row>
    <row r="449" spans="1:16" x14ac:dyDescent="0.35">
      <c r="A449" s="2" t="s">
        <v>3010</v>
      </c>
      <c r="B449" s="3">
        <v>43908</v>
      </c>
      <c r="C449" s="2" t="s">
        <v>3011</v>
      </c>
      <c r="D449" t="s">
        <v>5665</v>
      </c>
      <c r="E449" s="2">
        <v>3</v>
      </c>
      <c r="F449" s="2" t="str">
        <f>IF(_xlfn.XLOOKUP(C449,customers!$A$1:$A$1001,customers!B448:B1448,,0)=0,"",_xlfn.XLOOKUP(C449,customers!$A$1:$A$1001,customers!B448:B1448,,0))</f>
        <v>Sharity Wickens</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L449*E449</f>
        <v>17.91</v>
      </c>
      <c r="N449" t="str">
        <f>IF(I449="Rob","Robusta",IF(I449="Exc","Excelsa",IF(I449="Ara","Arabica",IF(I449="Lib","Liberica",""))))</f>
        <v>Robusta</v>
      </c>
      <c r="O449" t="str">
        <f>IF(J449="M","Medium",IF(J449="L","Light",IF(J449="D","Dark","")))</f>
        <v>Medium</v>
      </c>
      <c r="P449" t="str">
        <f>VLOOKUP(Orders[[#This Row],[Customer ID]],customers!$A$2:$I$1001,9,FALSE)</f>
        <v>No</v>
      </c>
    </row>
    <row r="450" spans="1:16" x14ac:dyDescent="0.35">
      <c r="A450" s="2" t="s">
        <v>3015</v>
      </c>
      <c r="B450" s="3">
        <v>44718</v>
      </c>
      <c r="C450" s="2" t="s">
        <v>3016</v>
      </c>
      <c r="D450" t="s">
        <v>5692</v>
      </c>
      <c r="E450" s="2">
        <v>1</v>
      </c>
      <c r="F450" s="2" t="str">
        <f>IF(_xlfn.XLOOKUP(C450,customers!$A$1:$A$1001,customers!B449:B1449,,0)=0,"",_xlfn.XLOOKUP(C450,customers!$A$1:$A$1001,customers!B449:B1449,,0))</f>
        <v>Baxy Cargen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L450*E450</f>
        <v>7.169999999999999</v>
      </c>
      <c r="N450" t="str">
        <f>IF(I450="Rob","Robusta",IF(I450="Exc","Excelsa",IF(I450="Ara","Arabica",IF(I450="Lib","Liberica",""))))</f>
        <v>Robusta</v>
      </c>
      <c r="O450" t="str">
        <f>IF(J450="M","Medium",IF(J450="L","Light",IF(J450="D","Dark","")))</f>
        <v>Light</v>
      </c>
      <c r="P450" t="str">
        <f>VLOOKUP(Orders[[#This Row],[Customer ID]],customers!$A$2:$I$1001,9,FALSE)</f>
        <v>No</v>
      </c>
    </row>
    <row r="451" spans="1:16" x14ac:dyDescent="0.35">
      <c r="A451" s="2" t="s">
        <v>3021</v>
      </c>
      <c r="B451" s="3">
        <v>44336</v>
      </c>
      <c r="C451" s="2" t="s">
        <v>3022</v>
      </c>
      <c r="D451" t="s">
        <v>5682</v>
      </c>
      <c r="E451" s="2">
        <v>2</v>
      </c>
      <c r="F451" s="2" t="str">
        <f>IF(_xlfn.XLOOKUP(C451,customers!$A$1:$A$1001,customers!B450:B1450,,0)=0,"",_xlfn.XLOOKUP(C451,customers!$A$1:$A$1001,customers!B450:B1450,,0))</f>
        <v>Daryn Cassius</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L451*E451</f>
        <v>5.3699999999999992</v>
      </c>
      <c r="N451" t="str">
        <f>IF(I451="Rob","Robusta",IF(I451="Exc","Excelsa",IF(I451="Ara","Arabica",IF(I451="Lib","Liberica",""))))</f>
        <v>Robusta</v>
      </c>
      <c r="O451" t="str">
        <f>IF(J451="M","Medium",IF(J451="L","Light",IF(J451="D","Dark","")))</f>
        <v>Dark</v>
      </c>
      <c r="P451" t="str">
        <f>VLOOKUP(Orders[[#This Row],[Customer ID]],customers!$A$2:$I$1001,9,FALSE)</f>
        <v>No</v>
      </c>
    </row>
    <row r="452" spans="1:16" x14ac:dyDescent="0.35">
      <c r="A452" s="2" t="s">
        <v>3027</v>
      </c>
      <c r="B452" s="3">
        <v>44207</v>
      </c>
      <c r="C452" s="2" t="s">
        <v>3028</v>
      </c>
      <c r="D452" t="s">
        <v>5664</v>
      </c>
      <c r="E452" s="2">
        <v>5</v>
      </c>
      <c r="F452" s="2" t="str">
        <f>IF(_xlfn.XLOOKUP(C452,customers!$A$1:$A$1001,customers!B451:B1451,,0)=0,"",_xlfn.XLOOKUP(C452,customers!$A$1:$A$1001,customers!B451:B1451,,0))</f>
        <v>Skelly Dolohunty</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L452*E452</f>
        <v>23.774999999999999</v>
      </c>
      <c r="N452" t="str">
        <f>IF(I452="Rob","Robusta",IF(I452="Exc","Excelsa",IF(I452="Ara","Arabica",IF(I452="Lib","Liberica",""))))</f>
        <v>Liberica</v>
      </c>
      <c r="O452" t="str">
        <f>IF(J452="M","Medium",IF(J452="L","Light",IF(J452="D","Dark","")))</f>
        <v>Light</v>
      </c>
      <c r="P452" t="str">
        <f>VLOOKUP(Orders[[#This Row],[Customer ID]],customers!$A$2:$I$1001,9,FALSE)</f>
        <v>No</v>
      </c>
    </row>
    <row r="453" spans="1:16" x14ac:dyDescent="0.35">
      <c r="A453" s="2" t="s">
        <v>3035</v>
      </c>
      <c r="B453" s="3">
        <v>43518</v>
      </c>
      <c r="C453" s="2" t="s">
        <v>3036</v>
      </c>
      <c r="D453" t="s">
        <v>5668</v>
      </c>
      <c r="E453" s="2">
        <v>2</v>
      </c>
      <c r="F453" s="2" t="str">
        <f>IF(_xlfn.XLOOKUP(C453,customers!$A$1:$A$1001,customers!B452:B1452,,0)=0,"",_xlfn.XLOOKUP(C453,customers!$A$1:$A$1001,customers!B452:B1452,,0))</f>
        <v>Hall Ranner</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L453*E453</f>
        <v>41.169999999999995</v>
      </c>
      <c r="N453" t="str">
        <f>IF(I453="Rob","Robusta",IF(I453="Exc","Excelsa",IF(I453="Ara","Arabica",IF(I453="Lib","Liberica",""))))</f>
        <v>Robusta</v>
      </c>
      <c r="O453" t="str">
        <f>IF(J453="M","Medium",IF(J453="L","Light",IF(J453="D","Dark","")))</f>
        <v>Dark</v>
      </c>
      <c r="P453" t="str">
        <f>VLOOKUP(Orders[[#This Row],[Customer ID]],customers!$A$2:$I$1001,9,FALSE)</f>
        <v>Yes</v>
      </c>
    </row>
    <row r="454" spans="1:16" x14ac:dyDescent="0.35">
      <c r="A454" s="2" t="s">
        <v>3041</v>
      </c>
      <c r="B454" s="3">
        <v>44524</v>
      </c>
      <c r="C454" s="2" t="s">
        <v>3042</v>
      </c>
      <c r="D454" t="s">
        <v>5686</v>
      </c>
      <c r="E454" s="2">
        <v>3</v>
      </c>
      <c r="F454" s="2" t="str">
        <f>IF(_xlfn.XLOOKUP(C454,customers!$A$1:$A$1001,customers!B453:B1453,,0)=0,"",_xlfn.XLOOKUP(C454,customers!$A$1:$A$1001,customers!B453:B1453,,0))</f>
        <v>Dorey Sopper</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L454*E454</f>
        <v>11.654999999999999</v>
      </c>
      <c r="N454" t="str">
        <f>IF(I454="Rob","Robusta",IF(I454="Exc","Excelsa",IF(I454="Ara","Arabica",IF(I454="Lib","Liberica",""))))</f>
        <v>Arabica</v>
      </c>
      <c r="O454" t="str">
        <f>IF(J454="M","Medium",IF(J454="L","Light",IF(J454="D","Dark","")))</f>
        <v>Light</v>
      </c>
      <c r="P454" t="str">
        <f>VLOOKUP(Orders[[#This Row],[Customer ID]],customers!$A$2:$I$1001,9,FALSE)</f>
        <v>No</v>
      </c>
    </row>
    <row r="455" spans="1:16" x14ac:dyDescent="0.35">
      <c r="A455" s="2" t="s">
        <v>3047</v>
      </c>
      <c r="B455" s="3">
        <v>44579</v>
      </c>
      <c r="C455" s="2" t="s">
        <v>3048</v>
      </c>
      <c r="D455" t="s">
        <v>5680</v>
      </c>
      <c r="E455" s="2">
        <v>4</v>
      </c>
      <c r="F455" s="2" t="str">
        <f>IF(_xlfn.XLOOKUP(C455,customers!$A$1:$A$1001,customers!B454:B1454,,0)=0,"",_xlfn.XLOOKUP(C455,customers!$A$1:$A$1001,customers!B454:B1454,,0))</f>
        <v>Lauritz Ledgley</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L455*E455</f>
        <v>38.04</v>
      </c>
      <c r="N455" t="str">
        <f>IF(I455="Rob","Robusta",IF(I455="Exc","Excelsa",IF(I455="Ara","Arabica",IF(I455="Lib","Liberica",""))))</f>
        <v>Liberica</v>
      </c>
      <c r="O455" t="str">
        <f>IF(J455="M","Medium",IF(J455="L","Light",IF(J455="D","Dark","")))</f>
        <v>Light</v>
      </c>
      <c r="P455" t="str">
        <f>VLOOKUP(Orders[[#This Row],[Customer ID]],customers!$A$2:$I$1001,9,FALSE)</f>
        <v>No</v>
      </c>
    </row>
    <row r="456" spans="1:16" x14ac:dyDescent="0.35">
      <c r="A456" s="2" t="s">
        <v>3053</v>
      </c>
      <c r="B456" s="3">
        <v>44421</v>
      </c>
      <c r="C456" s="2" t="s">
        <v>3054</v>
      </c>
      <c r="D456" t="s">
        <v>5668</v>
      </c>
      <c r="E456" s="2">
        <v>4</v>
      </c>
      <c r="F456" s="2" t="str">
        <f>IF(_xlfn.XLOOKUP(C456,customers!$A$1:$A$1001,customers!B455:B1455,,0)=0,"",_xlfn.XLOOKUP(C456,customers!$A$1:$A$1001,customers!B455:B1455,,0))</f>
        <v>Gustaf Ciccotti</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L456*E456</f>
        <v>82.339999999999989</v>
      </c>
      <c r="N456" t="str">
        <f>IF(I456="Rob","Robusta",IF(I456="Exc","Excelsa",IF(I456="Ara","Arabica",IF(I456="Lib","Liberica",""))))</f>
        <v>Robusta</v>
      </c>
      <c r="O456" t="str">
        <f>IF(J456="M","Medium",IF(J456="L","Light",IF(J456="D","Dark","")))</f>
        <v>Dark</v>
      </c>
      <c r="P456" t="str">
        <f>VLOOKUP(Orders[[#This Row],[Customer ID]],customers!$A$2:$I$1001,9,FALSE)</f>
        <v>Yes</v>
      </c>
    </row>
    <row r="457" spans="1:16" x14ac:dyDescent="0.35">
      <c r="A457" s="2" t="s">
        <v>3058</v>
      </c>
      <c r="B457" s="3">
        <v>43841</v>
      </c>
      <c r="C457" s="2" t="s">
        <v>3059</v>
      </c>
      <c r="D457" t="s">
        <v>5664</v>
      </c>
      <c r="E457" s="2">
        <v>2</v>
      </c>
      <c r="F457" s="2" t="str">
        <f>IF(_xlfn.XLOOKUP(C457,customers!$A$1:$A$1001,customers!B456:B1456,,0)=0,"",_xlfn.XLOOKUP(C457,customers!$A$1:$A$1001,customers!B456:B1456,,0))</f>
        <v>Wilton Jallin</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L457*E457</f>
        <v>9.51</v>
      </c>
      <c r="N457" t="str">
        <f>IF(I457="Rob","Robusta",IF(I457="Exc","Excelsa",IF(I457="Ara","Arabica",IF(I457="Lib","Liberica",""))))</f>
        <v>Liberica</v>
      </c>
      <c r="O457" t="str">
        <f>IF(J457="M","Medium",IF(J457="L","Light",IF(J457="D","Dark","")))</f>
        <v>Light</v>
      </c>
      <c r="P457" t="str">
        <f>VLOOKUP(Orders[[#This Row],[Customer ID]],customers!$A$2:$I$1001,9,FALSE)</f>
        <v>Yes</v>
      </c>
    </row>
    <row r="458" spans="1:16" x14ac:dyDescent="0.35">
      <c r="A458" s="2" t="s">
        <v>3064</v>
      </c>
      <c r="B458" s="3">
        <v>44017</v>
      </c>
      <c r="C458" s="2" t="s">
        <v>3065</v>
      </c>
      <c r="D458" t="s">
        <v>5668</v>
      </c>
      <c r="E458" s="2">
        <v>2</v>
      </c>
      <c r="F458" s="2" t="str">
        <f>IF(_xlfn.XLOOKUP(C458,customers!$A$1:$A$1001,customers!B457:B1457,,0)=0,"",_xlfn.XLOOKUP(C458,customers!$A$1:$A$1001,customers!B457:B1457,,0))</f>
        <v>Paulie Fonzone</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L458*E458</f>
        <v>41.169999999999995</v>
      </c>
      <c r="N458" t="str">
        <f>IF(I458="Rob","Robusta",IF(I458="Exc","Excelsa",IF(I458="Ara","Arabica",IF(I458="Lib","Liberica",""))))</f>
        <v>Robusta</v>
      </c>
      <c r="O458" t="str">
        <f>IF(J458="M","Medium",IF(J458="L","Light",IF(J458="D","Dark","")))</f>
        <v>Dark</v>
      </c>
      <c r="P458" t="str">
        <f>VLOOKUP(Orders[[#This Row],[Customer ID]],customers!$A$2:$I$1001,9,FALSE)</f>
        <v>No</v>
      </c>
    </row>
    <row r="459" spans="1:16" x14ac:dyDescent="0.35">
      <c r="A459" s="2" t="s">
        <v>3070</v>
      </c>
      <c r="B459" s="3">
        <v>43671</v>
      </c>
      <c r="C459" s="2" t="s">
        <v>3071</v>
      </c>
      <c r="D459" t="s">
        <v>5680</v>
      </c>
      <c r="E459" s="2">
        <v>5</v>
      </c>
      <c r="F459" s="2" t="str">
        <f>IF(_xlfn.XLOOKUP(C459,customers!$A$1:$A$1001,customers!B458:B1458,,0)=0,"",_xlfn.XLOOKUP(C459,customers!$A$1:$A$1001,customers!B458:B1458,,0))</f>
        <v>Antonius Lewry</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L459*E459</f>
        <v>47.55</v>
      </c>
      <c r="N459" t="str">
        <f>IF(I459="Rob","Robusta",IF(I459="Exc","Excelsa",IF(I459="Ara","Arabica",IF(I459="Lib","Liberica",""))))</f>
        <v>Liberica</v>
      </c>
      <c r="O459" t="str">
        <f>IF(J459="M","Medium",IF(J459="L","Light",IF(J459="D","Dark","")))</f>
        <v>Light</v>
      </c>
      <c r="P459" t="str">
        <f>VLOOKUP(Orders[[#This Row],[Customer ID]],customers!$A$2:$I$1001,9,FALSE)</f>
        <v>No</v>
      </c>
    </row>
    <row r="460" spans="1:16" x14ac:dyDescent="0.35">
      <c r="A460" s="2" t="s">
        <v>3076</v>
      </c>
      <c r="B460" s="3">
        <v>44707</v>
      </c>
      <c r="C460" s="2" t="s">
        <v>3077</v>
      </c>
      <c r="D460" t="s">
        <v>5674</v>
      </c>
      <c r="E460" s="2">
        <v>4</v>
      </c>
      <c r="F460" s="2" t="str">
        <f>IF(_xlfn.XLOOKUP(C460,customers!$A$1:$A$1001,customers!B459:B1459,,0)=0,"",_xlfn.XLOOKUP(C460,customers!$A$1:$A$1001,customers!B459:B1459,,0))</f>
        <v>Harland Trematick</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L460*E460</f>
        <v>45</v>
      </c>
      <c r="N460" t="str">
        <f>IF(I460="Rob","Robusta",IF(I460="Exc","Excelsa",IF(I460="Ara","Arabica",IF(I460="Lib","Liberica",""))))</f>
        <v>Arabica</v>
      </c>
      <c r="O460" t="str">
        <f>IF(J460="M","Medium",IF(J460="L","Light",IF(J460="D","Dark","")))</f>
        <v>Medium</v>
      </c>
      <c r="P460" t="str">
        <f>VLOOKUP(Orders[[#This Row],[Customer ID]],customers!$A$2:$I$1001,9,FALSE)</f>
        <v>No</v>
      </c>
    </row>
    <row r="461" spans="1:16" x14ac:dyDescent="0.35">
      <c r="A461" s="2" t="s">
        <v>3082</v>
      </c>
      <c r="B461" s="3">
        <v>43840</v>
      </c>
      <c r="C461" s="2" t="s">
        <v>3083</v>
      </c>
      <c r="D461" t="s">
        <v>5664</v>
      </c>
      <c r="E461" s="2">
        <v>5</v>
      </c>
      <c r="F461" s="2" t="str">
        <f>IF(_xlfn.XLOOKUP(C461,customers!$A$1:$A$1001,customers!B460:B1460,,0)=0,"",_xlfn.XLOOKUP(C461,customers!$A$1:$A$1001,customers!B460:B1460,,0))</f>
        <v>Odette Tocque</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L461*E461</f>
        <v>23.774999999999999</v>
      </c>
      <c r="N461" t="str">
        <f>IF(I461="Rob","Robusta",IF(I461="Exc","Excelsa",IF(I461="Ara","Arabica",IF(I461="Lib","Liberica",""))))</f>
        <v>Liberica</v>
      </c>
      <c r="O461" t="str">
        <f>IF(J461="M","Medium",IF(J461="L","Light",IF(J461="D","Dark","")))</f>
        <v>Light</v>
      </c>
      <c r="P461" t="str">
        <f>VLOOKUP(Orders[[#This Row],[Customer ID]],customers!$A$2:$I$1001,9,FALSE)</f>
        <v>No</v>
      </c>
    </row>
    <row r="462" spans="1:16" x14ac:dyDescent="0.35">
      <c r="A462" s="2" t="s">
        <v>3088</v>
      </c>
      <c r="B462" s="3">
        <v>43602</v>
      </c>
      <c r="C462" s="2" t="s">
        <v>3089</v>
      </c>
      <c r="D462" t="s">
        <v>5691</v>
      </c>
      <c r="E462" s="2">
        <v>3</v>
      </c>
      <c r="F462" s="2" t="str">
        <f>IF(_xlfn.XLOOKUP(C462,customers!$A$1:$A$1001,customers!B461:B1461,,0)=0,"",_xlfn.XLOOKUP(C462,customers!$A$1:$A$1001,customers!B461:B1461,,0))</f>
        <v>Hadley Reuven</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L462*E462</f>
        <v>16.11</v>
      </c>
      <c r="N462" t="str">
        <f>IF(I462="Rob","Robusta",IF(I462="Exc","Excelsa",IF(I462="Ara","Arabica",IF(I462="Lib","Liberica",""))))</f>
        <v>Robusta</v>
      </c>
      <c r="O462" t="str">
        <f>IF(J462="M","Medium",IF(J462="L","Light",IF(J462="D","Dark","")))</f>
        <v>Dark</v>
      </c>
      <c r="P462" t="str">
        <f>VLOOKUP(Orders[[#This Row],[Customer ID]],customers!$A$2:$I$1001,9,FALSE)</f>
        <v>Yes</v>
      </c>
    </row>
    <row r="463" spans="1:16" x14ac:dyDescent="0.35">
      <c r="A463" s="2" t="s">
        <v>3094</v>
      </c>
      <c r="B463" s="3">
        <v>44036</v>
      </c>
      <c r="C463" s="2" t="s">
        <v>3095</v>
      </c>
      <c r="D463" t="s">
        <v>5682</v>
      </c>
      <c r="E463" s="2">
        <v>4</v>
      </c>
      <c r="F463" s="2" t="str">
        <f>IF(_xlfn.XLOOKUP(C463,customers!$A$1:$A$1001,customers!B462:B1462,,0)=0,"",_xlfn.XLOOKUP(C463,customers!$A$1:$A$1001,customers!B462:B1462,,0))</f>
        <v>Charin Maplethorp</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L463*E463</f>
        <v>10.739999999999998</v>
      </c>
      <c r="N463" t="str">
        <f>IF(I463="Rob","Robusta",IF(I463="Exc","Excelsa",IF(I463="Ara","Arabica",IF(I463="Lib","Liberica",""))))</f>
        <v>Robusta</v>
      </c>
      <c r="O463" t="str">
        <f>IF(J463="M","Medium",IF(J463="L","Light",IF(J463="D","Dark","")))</f>
        <v>Dark</v>
      </c>
      <c r="P463" t="str">
        <f>VLOOKUP(Orders[[#This Row],[Customer ID]],customers!$A$2:$I$1001,9,FALSE)</f>
        <v>Yes</v>
      </c>
    </row>
    <row r="464" spans="1:16" x14ac:dyDescent="0.35">
      <c r="A464" s="2" t="s">
        <v>3100</v>
      </c>
      <c r="B464" s="3">
        <v>44124</v>
      </c>
      <c r="C464" s="2" t="s">
        <v>3101</v>
      </c>
      <c r="D464" t="s">
        <v>5666</v>
      </c>
      <c r="E464" s="2">
        <v>5</v>
      </c>
      <c r="F464" s="2" t="str">
        <f>IF(_xlfn.XLOOKUP(C464,customers!$A$1:$A$1001,customers!B463:B1463,,0)=0,"",_xlfn.XLOOKUP(C464,customers!$A$1:$A$1001,customers!B463:B1463,,0))</f>
        <v>Celie MacCourt</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L464*E464</f>
        <v>49.75</v>
      </c>
      <c r="N464" t="str">
        <f>IF(I464="Rob","Robusta",IF(I464="Exc","Excelsa",IF(I464="Ara","Arabica",IF(I464="Lib","Liberica",""))))</f>
        <v>Arabica</v>
      </c>
      <c r="O464" t="str">
        <f>IF(J464="M","Medium",IF(J464="L","Light",IF(J464="D","Dark","")))</f>
        <v>Dark</v>
      </c>
      <c r="P464" t="str">
        <f>VLOOKUP(Orders[[#This Row],[Customer ID]],customers!$A$2:$I$1001,9,FALSE)</f>
        <v>Yes</v>
      </c>
    </row>
    <row r="465" spans="1:16" x14ac:dyDescent="0.35">
      <c r="A465" s="2" t="s">
        <v>3106</v>
      </c>
      <c r="B465" s="3">
        <v>43730</v>
      </c>
      <c r="C465" s="2" t="s">
        <v>3107</v>
      </c>
      <c r="D465" t="s">
        <v>5660</v>
      </c>
      <c r="E465" s="2">
        <v>2</v>
      </c>
      <c r="F465" s="2" t="str">
        <f>IF(_xlfn.XLOOKUP(C465,customers!$A$1:$A$1001,customers!B464:B1464,,0)=0,"",_xlfn.XLOOKUP(C465,customers!$A$1:$A$1001,customers!B464:B1464,,0))</f>
        <v>Evy Wilsone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L465*E465</f>
        <v>27.5</v>
      </c>
      <c r="N465" t="str">
        <f>IF(I465="Rob","Robusta",IF(I465="Exc","Excelsa",IF(I465="Ara","Arabica",IF(I465="Lib","Liberica",""))))</f>
        <v>Excelsa</v>
      </c>
      <c r="O465" t="str">
        <f>IF(J465="M","Medium",IF(J465="L","Light",IF(J465="D","Dark","")))</f>
        <v>Medium</v>
      </c>
      <c r="P465" t="str">
        <f>VLOOKUP(Orders[[#This Row],[Customer ID]],customers!$A$2:$I$1001,9,FALSE)</f>
        <v>No</v>
      </c>
    </row>
    <row r="466" spans="1:16" x14ac:dyDescent="0.35">
      <c r="A466" s="2" t="s">
        <v>3112</v>
      </c>
      <c r="B466" s="3">
        <v>43989</v>
      </c>
      <c r="C466" s="2" t="s">
        <v>3113</v>
      </c>
      <c r="D466" t="s">
        <v>5684</v>
      </c>
      <c r="E466" s="2">
        <v>4</v>
      </c>
      <c r="F466" s="2" t="str">
        <f>IF(_xlfn.XLOOKUP(C466,customers!$A$1:$A$1001,customers!B465:B1465,,0)=0,"",_xlfn.XLOOKUP(C466,customers!$A$1:$A$1001,customers!B465:B1465,,0))</f>
        <v>Mathilda Matiasek</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L466*E466</f>
        <v>119.13999999999999</v>
      </c>
      <c r="N466" t="str">
        <f>IF(I466="Rob","Robusta",IF(I466="Exc","Excelsa",IF(I466="Ara","Arabica",IF(I466="Lib","Liberica",""))))</f>
        <v>Liberica</v>
      </c>
      <c r="O466" t="str">
        <f>IF(J466="M","Medium",IF(J466="L","Light",IF(J466="D","Dark","")))</f>
        <v>Dark</v>
      </c>
      <c r="P466" t="str">
        <f>VLOOKUP(Orders[[#This Row],[Customer ID]],customers!$A$2:$I$1001,9,FALSE)</f>
        <v>No</v>
      </c>
    </row>
    <row r="467" spans="1:16" x14ac:dyDescent="0.35">
      <c r="A467" s="2" t="s">
        <v>3118</v>
      </c>
      <c r="B467" s="3">
        <v>43814</v>
      </c>
      <c r="C467" s="2" t="s">
        <v>3119</v>
      </c>
      <c r="D467" t="s">
        <v>5668</v>
      </c>
      <c r="E467" s="2">
        <v>1</v>
      </c>
      <c r="F467" s="2" t="str">
        <f>IF(_xlfn.XLOOKUP(C467,customers!$A$1:$A$1001,customers!B466:B1466,,0)=0,"",_xlfn.XLOOKUP(C467,customers!$A$1:$A$1001,customers!B466:B1466,,0))</f>
        <v>Kameko Philbrick</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L467*E467</f>
        <v>20.584999999999997</v>
      </c>
      <c r="N467" t="str">
        <f>IF(I467="Rob","Robusta",IF(I467="Exc","Excelsa",IF(I467="Ara","Arabica",IF(I467="Lib","Liberica",""))))</f>
        <v>Robusta</v>
      </c>
      <c r="O467" t="str">
        <f>IF(J467="M","Medium",IF(J467="L","Light",IF(J467="D","Dark","")))</f>
        <v>Dark</v>
      </c>
      <c r="P467" t="str">
        <f>VLOOKUP(Orders[[#This Row],[Customer ID]],customers!$A$2:$I$1001,9,FALSE)</f>
        <v>Yes</v>
      </c>
    </row>
    <row r="468" spans="1:16" x14ac:dyDescent="0.35">
      <c r="A468" s="2" t="s">
        <v>3124</v>
      </c>
      <c r="B468" s="3">
        <v>44171</v>
      </c>
      <c r="C468" s="2" t="s">
        <v>3125</v>
      </c>
      <c r="D468" t="s">
        <v>5673</v>
      </c>
      <c r="E468" s="2">
        <v>3</v>
      </c>
      <c r="F468" s="2" t="str">
        <f>IF(_xlfn.XLOOKUP(C468,customers!$A$1:$A$1001,customers!B467:B1467,,0)=0,"",_xlfn.XLOOKUP(C468,customers!$A$1:$A$1001,customers!B467:B1467,,0))</f>
        <v>Barnett Sillis</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L468*E468</f>
        <v>8.9550000000000001</v>
      </c>
      <c r="N468" t="str">
        <f>IF(I468="Rob","Robusta",IF(I468="Exc","Excelsa",IF(I468="Ara","Arabica",IF(I468="Lib","Liberica",""))))</f>
        <v>Arabica</v>
      </c>
      <c r="O468" t="str">
        <f>IF(J468="M","Medium",IF(J468="L","Light",IF(J468="D","Dark","")))</f>
        <v>Dark</v>
      </c>
      <c r="P468" t="str">
        <f>VLOOKUP(Orders[[#This Row],[Customer ID]],customers!$A$2:$I$1001,9,FALSE)</f>
        <v>Yes</v>
      </c>
    </row>
    <row r="469" spans="1:16" x14ac:dyDescent="0.35">
      <c r="A469" s="2" t="s">
        <v>3130</v>
      </c>
      <c r="B469" s="3">
        <v>44536</v>
      </c>
      <c r="C469" s="2" t="s">
        <v>3131</v>
      </c>
      <c r="D469" t="s">
        <v>5677</v>
      </c>
      <c r="E469" s="2">
        <v>1</v>
      </c>
      <c r="F469" s="2" t="str">
        <f>IF(_xlfn.XLOOKUP(C469,customers!$A$1:$A$1001,customers!B468:B1468,,0)=0,"",_xlfn.XLOOKUP(C469,customers!$A$1:$A$1001,customers!B468:B1468,,0))</f>
        <v>Read Cutts</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L469*E469</f>
        <v>5.97</v>
      </c>
      <c r="N469" t="str">
        <f>IF(I469="Rob","Robusta",IF(I469="Exc","Excelsa",IF(I469="Ara","Arabica",IF(I469="Lib","Liberica",""))))</f>
        <v>Arabica</v>
      </c>
      <c r="O469" t="str">
        <f>IF(J469="M","Medium",IF(J469="L","Light",IF(J469="D","Dark","")))</f>
        <v>Dark</v>
      </c>
      <c r="P469" t="str">
        <f>VLOOKUP(Orders[[#This Row],[Customer ID]],customers!$A$2:$I$1001,9,FALSE)</f>
        <v>No</v>
      </c>
    </row>
    <row r="470" spans="1:16" x14ac:dyDescent="0.35">
      <c r="A470" s="2" t="s">
        <v>3136</v>
      </c>
      <c r="B470" s="3">
        <v>44023</v>
      </c>
      <c r="C470" s="2" t="s">
        <v>3137</v>
      </c>
      <c r="D470" t="s">
        <v>5660</v>
      </c>
      <c r="E470" s="2">
        <v>3</v>
      </c>
      <c r="F470" s="2" t="str">
        <f>IF(_xlfn.XLOOKUP(C470,customers!$A$1:$A$1001,customers!B469:B1469,,0)=0,"",_xlfn.XLOOKUP(C470,customers!$A$1:$A$1001,customers!B469:B1469,,0))</f>
        <v>Devland Gritton</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L470*E470</f>
        <v>41.25</v>
      </c>
      <c r="N470" t="str">
        <f>IF(I470="Rob","Robusta",IF(I470="Exc","Excelsa",IF(I470="Ara","Arabica",IF(I470="Lib","Liberica",""))))</f>
        <v>Excelsa</v>
      </c>
      <c r="O470" t="str">
        <f>IF(J470="M","Medium",IF(J470="L","Light",IF(J470="D","Dark","")))</f>
        <v>Medium</v>
      </c>
      <c r="P470" t="str">
        <f>VLOOKUP(Orders[[#This Row],[Customer ID]],customers!$A$2:$I$1001,9,FALSE)</f>
        <v>Yes</v>
      </c>
    </row>
    <row r="471" spans="1:16" x14ac:dyDescent="0.35">
      <c r="A471" s="2" t="s">
        <v>3141</v>
      </c>
      <c r="B471" s="3">
        <v>44375</v>
      </c>
      <c r="C471" s="2" t="s">
        <v>3194</v>
      </c>
      <c r="D471" t="s">
        <v>5703</v>
      </c>
      <c r="E471" s="2">
        <v>5</v>
      </c>
      <c r="F471" s="2" t="str">
        <f>IF(_xlfn.XLOOKUP(C471,customers!$A$1:$A$1001,customers!B470:B1470,,0)=0,"",_xlfn.XLOOKUP(C471,customers!$A$1:$A$1001,customers!B470:B1470,,0))</f>
        <v>Rickie Faltin</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L471*E471</f>
        <v>22.274999999999999</v>
      </c>
      <c r="N471" t="str">
        <f>IF(I471="Rob","Robusta",IF(I471="Exc","Excelsa",IF(I471="Ara","Arabica",IF(I471="Lib","Liberica",""))))</f>
        <v>Excelsa</v>
      </c>
      <c r="O471" t="str">
        <f>IF(J471="M","Medium",IF(J471="L","Light",IF(J471="D","Dark","")))</f>
        <v>Light</v>
      </c>
      <c r="P471" t="str">
        <f>VLOOKUP(Orders[[#This Row],[Customer ID]],customers!$A$2:$I$1001,9,FALSE)</f>
        <v>Yes</v>
      </c>
    </row>
    <row r="472" spans="1:16" x14ac:dyDescent="0.35">
      <c r="A472" s="2" t="s">
        <v>3147</v>
      </c>
      <c r="B472" s="3">
        <v>44656</v>
      </c>
      <c r="C472" s="2" t="s">
        <v>3148</v>
      </c>
      <c r="D472" t="s">
        <v>5676</v>
      </c>
      <c r="E472" s="2">
        <v>1</v>
      </c>
      <c r="F472" s="2" t="str">
        <f>IF(_xlfn.XLOOKUP(C472,customers!$A$1:$A$1001,customers!B471:B1471,,0)=0,"",_xlfn.XLOOKUP(C472,customers!$A$1:$A$1001,customers!B471:B1471,,0))</f>
        <v>Geoffrey Siuda</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L472*E472</f>
        <v>6.75</v>
      </c>
      <c r="N472" t="str">
        <f>IF(I472="Rob","Robusta",IF(I472="Exc","Excelsa",IF(I472="Ara","Arabica",IF(I472="Lib","Liberica",""))))</f>
        <v>Arabica</v>
      </c>
      <c r="O472" t="str">
        <f>IF(J472="M","Medium",IF(J472="L","Light",IF(J472="D","Dark","")))</f>
        <v>Medium</v>
      </c>
      <c r="P472" t="str">
        <f>VLOOKUP(Orders[[#This Row],[Customer ID]],customers!$A$2:$I$1001,9,FALSE)</f>
        <v>Yes</v>
      </c>
    </row>
    <row r="473" spans="1:16" x14ac:dyDescent="0.35">
      <c r="A473" s="2" t="s">
        <v>3153</v>
      </c>
      <c r="B473" s="3">
        <v>44644</v>
      </c>
      <c r="C473" s="2" t="s">
        <v>3154</v>
      </c>
      <c r="D473" t="s">
        <v>5700</v>
      </c>
      <c r="E473" s="2">
        <v>4</v>
      </c>
      <c r="F473" s="2" t="str">
        <f>IF(_xlfn.XLOOKUP(C473,customers!$A$1:$A$1001,customers!B472:B1472,,0)=0,"",_xlfn.XLOOKUP(C473,customers!$A$1:$A$1001,customers!B472:B1472,,0))</f>
        <v>Vernor Pawsey</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L473*E473</f>
        <v>133.85999999999999</v>
      </c>
      <c r="N473" t="str">
        <f>IF(I473="Rob","Robusta",IF(I473="Exc","Excelsa",IF(I473="Ara","Arabica",IF(I473="Lib","Liberica",""))))</f>
        <v>Liberica</v>
      </c>
      <c r="O473" t="str">
        <f>IF(J473="M","Medium",IF(J473="L","Light",IF(J473="D","Dark","")))</f>
        <v>Medium</v>
      </c>
      <c r="P473" t="str">
        <f>VLOOKUP(Orders[[#This Row],[Customer ID]],customers!$A$2:$I$1001,9,FALSE)</f>
        <v>Yes</v>
      </c>
    </row>
    <row r="474" spans="1:16" x14ac:dyDescent="0.35">
      <c r="A474" s="2" t="s">
        <v>3158</v>
      </c>
      <c r="B474" s="3">
        <v>43869</v>
      </c>
      <c r="C474" s="2" t="s">
        <v>3159</v>
      </c>
      <c r="D474" t="s">
        <v>5673</v>
      </c>
      <c r="E474" s="2">
        <v>2</v>
      </c>
      <c r="F474" s="2" t="str">
        <f>IF(_xlfn.XLOOKUP(C474,customers!$A$1:$A$1001,customers!B473:B1473,,0)=0,"",_xlfn.XLOOKUP(C474,customers!$A$1:$A$1001,customers!B473:B1473,,0))</f>
        <v>Fanchon Haughian</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L474*E474</f>
        <v>5.97</v>
      </c>
      <c r="N474" t="str">
        <f>IF(I474="Rob","Robusta",IF(I474="Exc","Excelsa",IF(I474="Ara","Arabica",IF(I474="Lib","Liberica",""))))</f>
        <v>Arabica</v>
      </c>
      <c r="O474" t="str">
        <f>IF(J474="M","Medium",IF(J474="L","Light",IF(J474="D","Dark","")))</f>
        <v>Dark</v>
      </c>
      <c r="P474" t="str">
        <f>VLOOKUP(Orders[[#This Row],[Customer ID]],customers!$A$2:$I$1001,9,FALSE)</f>
        <v>No</v>
      </c>
    </row>
    <row r="475" spans="1:16" x14ac:dyDescent="0.35">
      <c r="A475" s="2" t="s">
        <v>3164</v>
      </c>
      <c r="B475" s="3">
        <v>44603</v>
      </c>
      <c r="C475" s="2" t="s">
        <v>3165</v>
      </c>
      <c r="D475" t="s">
        <v>5659</v>
      </c>
      <c r="E475" s="2">
        <v>2</v>
      </c>
      <c r="F475" s="2" t="str">
        <f>IF(_xlfn.XLOOKUP(C475,customers!$A$1:$A$1001,customers!B474:B1474,,0)=0,"",_xlfn.XLOOKUP(C475,customers!$A$1:$A$1001,customers!B474:B1474,,0))</f>
        <v>Edeline Edney</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L475*E475</f>
        <v>25.9</v>
      </c>
      <c r="N475" t="str">
        <f>IF(I475="Rob","Robusta",IF(I475="Exc","Excelsa",IF(I475="Ara","Arabica",IF(I475="Lib","Liberica",""))))</f>
        <v>Arabica</v>
      </c>
      <c r="O475" t="str">
        <f>IF(J475="M","Medium",IF(J475="L","Light",IF(J475="D","Dark","")))</f>
        <v>Light</v>
      </c>
      <c r="P475" t="str">
        <f>VLOOKUP(Orders[[#This Row],[Customer ID]],customers!$A$2:$I$1001,9,FALSE)</f>
        <v>No</v>
      </c>
    </row>
    <row r="476" spans="1:16" x14ac:dyDescent="0.35">
      <c r="A476" s="2" t="s">
        <v>3170</v>
      </c>
      <c r="B476" s="3">
        <v>44014</v>
      </c>
      <c r="C476" s="2" t="s">
        <v>3171</v>
      </c>
      <c r="D476" t="s">
        <v>5685</v>
      </c>
      <c r="E476" s="2">
        <v>1</v>
      </c>
      <c r="F476" s="2" t="str">
        <f>IF(_xlfn.XLOOKUP(C476,customers!$A$1:$A$1001,customers!B475:B1475,,0)=0,"",_xlfn.XLOOKUP(C476,customers!$A$1:$A$1001,customers!B475:B1475,,0))</f>
        <v>Gnni Cheeke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L476*E476</f>
        <v>31.624999999999996</v>
      </c>
      <c r="N476" t="str">
        <f>IF(I476="Rob","Robusta",IF(I476="Exc","Excelsa",IF(I476="Ara","Arabica",IF(I476="Lib","Liberica",""))))</f>
        <v>Excelsa</v>
      </c>
      <c r="O476" t="str">
        <f>IF(J476="M","Medium",IF(J476="L","Light",IF(J476="D","Dark","")))</f>
        <v>Medium</v>
      </c>
      <c r="P476" t="str">
        <f>VLOOKUP(Orders[[#This Row],[Customer ID]],customers!$A$2:$I$1001,9,FALSE)</f>
        <v>Yes</v>
      </c>
    </row>
    <row r="477" spans="1:16" x14ac:dyDescent="0.35">
      <c r="A477" s="2" t="s">
        <v>3176</v>
      </c>
      <c r="B477" s="3">
        <v>44767</v>
      </c>
      <c r="C477" s="2" t="s">
        <v>3177</v>
      </c>
      <c r="D477" t="s">
        <v>5678</v>
      </c>
      <c r="E477" s="2">
        <v>2</v>
      </c>
      <c r="F477" s="2" t="str">
        <f>IF(_xlfn.XLOOKUP(C477,customers!$A$1:$A$1001,customers!B476:B1476,,0)=0,"",_xlfn.XLOOKUP(C477,customers!$A$1:$A$1001,customers!B476:B1476,,0))</f>
        <v>Johnath Fairebrother</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L477*E477</f>
        <v>8.73</v>
      </c>
      <c r="N477" t="str">
        <f>IF(I477="Rob","Robusta",IF(I477="Exc","Excelsa",IF(I477="Ara","Arabica",IF(I477="Lib","Liberica",""))))</f>
        <v>Liberica</v>
      </c>
      <c r="O477" t="str">
        <f>IF(J477="M","Medium",IF(J477="L","Light",IF(J477="D","Dark","")))</f>
        <v>Medium</v>
      </c>
      <c r="P477" t="str">
        <f>VLOOKUP(Orders[[#This Row],[Customer ID]],customers!$A$2:$I$1001,9,FALSE)</f>
        <v>No</v>
      </c>
    </row>
    <row r="478" spans="1:16" x14ac:dyDescent="0.35">
      <c r="A478" s="2" t="s">
        <v>3181</v>
      </c>
      <c r="B478" s="3">
        <v>44274</v>
      </c>
      <c r="C478" s="2" t="s">
        <v>3182</v>
      </c>
      <c r="D478" t="s">
        <v>5703</v>
      </c>
      <c r="E478" s="2">
        <v>6</v>
      </c>
      <c r="F478" s="2" t="str">
        <f>IF(_xlfn.XLOOKUP(C478,customers!$A$1:$A$1001,customers!B477:B1477,,0)=0,"",_xlfn.XLOOKUP(C478,customers!$A$1:$A$1001,customers!B477:B1477,,0))</f>
        <v>Jilly Dreng</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L478*E478</f>
        <v>26.73</v>
      </c>
      <c r="N478" t="str">
        <f>IF(I478="Rob","Robusta",IF(I478="Exc","Excelsa",IF(I478="Ara","Arabica",IF(I478="Lib","Liberica",""))))</f>
        <v>Excelsa</v>
      </c>
      <c r="O478" t="str">
        <f>IF(J478="M","Medium",IF(J478="L","Light",IF(J478="D","Dark","")))</f>
        <v>Light</v>
      </c>
      <c r="P478" t="str">
        <f>VLOOKUP(Orders[[#This Row],[Customer ID]],customers!$A$2:$I$1001,9,FALSE)</f>
        <v>Yes</v>
      </c>
    </row>
    <row r="479" spans="1:16" x14ac:dyDescent="0.35">
      <c r="A479" s="2" t="s">
        <v>3187</v>
      </c>
      <c r="B479" s="3">
        <v>43962</v>
      </c>
      <c r="C479" s="2" t="s">
        <v>3188</v>
      </c>
      <c r="D479" t="s">
        <v>5678</v>
      </c>
      <c r="E479" s="2">
        <v>6</v>
      </c>
      <c r="F479" s="2" t="str">
        <f>IF(_xlfn.XLOOKUP(C479,customers!$A$1:$A$1001,customers!B478:B1478,,0)=0,"",_xlfn.XLOOKUP(C479,customers!$A$1:$A$1001,customers!B478:B1478,,0))</f>
        <v>Correy Lampel</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L479*E479</f>
        <v>26.19</v>
      </c>
      <c r="N479" t="str">
        <f>IF(I479="Rob","Robusta",IF(I479="Exc","Excelsa",IF(I479="Ara","Arabica",IF(I479="Lib","Liberica",""))))</f>
        <v>Liberica</v>
      </c>
      <c r="O479" t="str">
        <f>IF(J479="M","Medium",IF(J479="L","Light",IF(J479="D","Dark","")))</f>
        <v>Medium</v>
      </c>
      <c r="P479" t="str">
        <f>VLOOKUP(Orders[[#This Row],[Customer ID]],customers!$A$2:$I$1001,9,FALSE)</f>
        <v>No</v>
      </c>
    </row>
    <row r="480" spans="1:16" x14ac:dyDescent="0.35">
      <c r="A480" s="2" t="s">
        <v>3193</v>
      </c>
      <c r="B480" s="3">
        <v>43624</v>
      </c>
      <c r="C480" s="2" t="s">
        <v>3194</v>
      </c>
      <c r="D480" t="s">
        <v>5696</v>
      </c>
      <c r="E480" s="2">
        <v>6</v>
      </c>
      <c r="F480" s="2" t="str">
        <f>IF(_xlfn.XLOOKUP(C480,customers!$A$1:$A$1001,customers!B479:B1479,,0)=0,"",_xlfn.XLOOKUP(C480,customers!$A$1:$A$1001,customers!B479:B1479,,0))</f>
        <v>Eward Dearman</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L480*E480</f>
        <v>53.699999999999996</v>
      </c>
      <c r="N480" t="str">
        <f>IF(I480="Rob","Robusta",IF(I480="Exc","Excelsa",IF(I480="Ara","Arabica",IF(I480="Lib","Liberica",""))))</f>
        <v>Robusta</v>
      </c>
      <c r="O480" t="str">
        <f>IF(J480="M","Medium",IF(J480="L","Light",IF(J480="D","Dark","")))</f>
        <v>Dark</v>
      </c>
      <c r="P480" t="str">
        <f>VLOOKUP(Orders[[#This Row],[Customer ID]],customers!$A$2:$I$1001,9,FALSE)</f>
        <v>Yes</v>
      </c>
    </row>
    <row r="481" spans="1:16" x14ac:dyDescent="0.35">
      <c r="A481" s="2" t="s">
        <v>3193</v>
      </c>
      <c r="B481" s="3">
        <v>43624</v>
      </c>
      <c r="C481" s="2" t="s">
        <v>3194</v>
      </c>
      <c r="D481" t="s">
        <v>5685</v>
      </c>
      <c r="E481" s="2">
        <v>4</v>
      </c>
      <c r="F481" s="2" t="str">
        <f>IF(_xlfn.XLOOKUP(C481,customers!$A$1:$A$1001,customers!B480:B1480,,0)=0,"",_xlfn.XLOOKUP(C481,customers!$A$1:$A$1001,customers!B480:B1480,,0))</f>
        <v>Dominique Lenard</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L481*E481</f>
        <v>126.49999999999999</v>
      </c>
      <c r="N481" t="str">
        <f>IF(I481="Rob","Robusta",IF(I481="Exc","Excelsa",IF(I481="Ara","Arabica",IF(I481="Lib","Liberica",""))))</f>
        <v>Excelsa</v>
      </c>
      <c r="O481" t="str">
        <f>IF(J481="M","Medium",IF(J481="L","Light",IF(J481="D","Dark","")))</f>
        <v>Medium</v>
      </c>
      <c r="P481" t="str">
        <f>VLOOKUP(Orders[[#This Row],[Customer ID]],customers!$A$2:$I$1001,9,FALSE)</f>
        <v>Yes</v>
      </c>
    </row>
    <row r="482" spans="1:16" x14ac:dyDescent="0.35">
      <c r="A482" s="2" t="s">
        <v>3193</v>
      </c>
      <c r="B482" s="3">
        <v>43624</v>
      </c>
      <c r="C482" s="2" t="s">
        <v>3194</v>
      </c>
      <c r="D482" t="s">
        <v>5675</v>
      </c>
      <c r="E482" s="2">
        <v>1</v>
      </c>
      <c r="F482" s="2" t="str">
        <f>IF(_xlfn.XLOOKUP(C482,customers!$A$1:$A$1001,customers!B481:B1481,,0)=0,"",_xlfn.XLOOKUP(C482,customers!$A$1:$A$1001,customers!B481:B1481,,0))</f>
        <v>Lloyd Toffano</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L482*E482</f>
        <v>4.125</v>
      </c>
      <c r="N482" t="str">
        <f>IF(I482="Rob","Robusta",IF(I482="Exc","Excelsa",IF(I482="Ara","Arabica",IF(I482="Lib","Liberica",""))))</f>
        <v>Excelsa</v>
      </c>
      <c r="O482" t="str">
        <f>IF(J482="M","Medium",IF(J482="L","Light",IF(J482="D","Dark","")))</f>
        <v>Medium</v>
      </c>
      <c r="P482" t="str">
        <f>VLOOKUP(Orders[[#This Row],[Customer ID]],customers!$A$2:$I$1001,9,FALSE)</f>
        <v>Yes</v>
      </c>
    </row>
    <row r="483" spans="1:16" x14ac:dyDescent="0.35">
      <c r="A483" s="2" t="s">
        <v>3208</v>
      </c>
      <c r="B483" s="3">
        <v>43747</v>
      </c>
      <c r="C483" s="2" t="s">
        <v>3209</v>
      </c>
      <c r="D483" t="s">
        <v>5698</v>
      </c>
      <c r="E483" s="2">
        <v>2</v>
      </c>
      <c r="F483" s="2" t="str">
        <f>IF(_xlfn.XLOOKUP(C483,customers!$A$1:$A$1001,customers!B482:B1482,,0)=0,"",_xlfn.XLOOKUP(C483,customers!$A$1:$A$1001,customers!B482:B1482,,0))</f>
        <v>Morly Rocks</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L483*E483</f>
        <v>23.9</v>
      </c>
      <c r="N483" t="str">
        <f>IF(I483="Rob","Robusta",IF(I483="Exc","Excelsa",IF(I483="Ara","Arabica",IF(I483="Lib","Liberica",""))))</f>
        <v>Robusta</v>
      </c>
      <c r="O483" t="str">
        <f>IF(J483="M","Medium",IF(J483="L","Light",IF(J483="D","Dark","")))</f>
        <v>Light</v>
      </c>
      <c r="P483" t="str">
        <f>VLOOKUP(Orders[[#This Row],[Customer ID]],customers!$A$2:$I$1001,9,FALSE)</f>
        <v>No</v>
      </c>
    </row>
    <row r="484" spans="1:16" x14ac:dyDescent="0.35">
      <c r="A484" s="2" t="s">
        <v>3214</v>
      </c>
      <c r="B484" s="3">
        <v>44247</v>
      </c>
      <c r="C484" s="2" t="s">
        <v>3215</v>
      </c>
      <c r="D484" t="s">
        <v>5704</v>
      </c>
      <c r="E484" s="2">
        <v>5</v>
      </c>
      <c r="F484" s="2" t="str">
        <f>IF(_xlfn.XLOOKUP(C484,customers!$A$1:$A$1001,customers!B483:B1483,,0)=0,"",_xlfn.XLOOKUP(C484,customers!$A$1:$A$1001,customers!B483:B1483,,0))</f>
        <v>Cleopatra Goodrum</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L484*E484</f>
        <v>139.72499999999999</v>
      </c>
      <c r="N484" t="str">
        <f>IF(I484="Rob","Robusta",IF(I484="Exc","Excelsa",IF(I484="Ara","Arabica",IF(I484="Lib","Liberica",""))))</f>
        <v>Excelsa</v>
      </c>
      <c r="O484" t="str">
        <f>IF(J484="M","Medium",IF(J484="L","Light",IF(J484="D","Dark","")))</f>
        <v>Dark</v>
      </c>
      <c r="P484" t="str">
        <f>VLOOKUP(Orders[[#This Row],[Customer ID]],customers!$A$2:$I$1001,9,FALSE)</f>
        <v>Yes</v>
      </c>
    </row>
    <row r="485" spans="1:16" x14ac:dyDescent="0.35">
      <c r="A485" s="2" t="s">
        <v>3220</v>
      </c>
      <c r="B485" s="3">
        <v>43790</v>
      </c>
      <c r="C485" s="2" t="s">
        <v>3221</v>
      </c>
      <c r="D485" t="s">
        <v>5684</v>
      </c>
      <c r="E485" s="2">
        <v>2</v>
      </c>
      <c r="F485" s="2" t="str">
        <f>IF(_xlfn.XLOOKUP(C485,customers!$A$1:$A$1001,customers!B484:B1484,,0)=0,"",_xlfn.XLOOKUP(C485,customers!$A$1:$A$1001,customers!B484:B1484,,0))</f>
        <v>Bearnard Wardell</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L485*E485</f>
        <v>59.569999999999993</v>
      </c>
      <c r="N485" t="str">
        <f>IF(I485="Rob","Robusta",IF(I485="Exc","Excelsa",IF(I485="Ara","Arabica",IF(I485="Lib","Liberica",""))))</f>
        <v>Liberica</v>
      </c>
      <c r="O485" t="str">
        <f>IF(J485="M","Medium",IF(J485="L","Light",IF(J485="D","Dark","")))</f>
        <v>Dark</v>
      </c>
      <c r="P485" t="str">
        <f>VLOOKUP(Orders[[#This Row],[Customer ID]],customers!$A$2:$I$1001,9,FALSE)</f>
        <v>Yes</v>
      </c>
    </row>
    <row r="486" spans="1:16" x14ac:dyDescent="0.35">
      <c r="A486" s="2" t="s">
        <v>3225</v>
      </c>
      <c r="B486" s="3">
        <v>44479</v>
      </c>
      <c r="C486" s="2" t="s">
        <v>3226</v>
      </c>
      <c r="D486" t="s">
        <v>5680</v>
      </c>
      <c r="E486" s="2">
        <v>6</v>
      </c>
      <c r="F486" s="2" t="str">
        <f>IF(_xlfn.XLOOKUP(C486,customers!$A$1:$A$1001,customers!B485:B1485,,0)=0,"",_xlfn.XLOOKUP(C486,customers!$A$1:$A$1001,customers!B485:B1485,,0))</f>
        <v>Wiley Leopold</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L486*E486</f>
        <v>57.06</v>
      </c>
      <c r="N486" t="str">
        <f>IF(I486="Rob","Robusta",IF(I486="Exc","Excelsa",IF(I486="Ara","Arabica",IF(I486="Lib","Liberica",""))))</f>
        <v>Liberica</v>
      </c>
      <c r="O486" t="str">
        <f>IF(J486="M","Medium",IF(J486="L","Light",IF(J486="D","Dark","")))</f>
        <v>Light</v>
      </c>
      <c r="P486" t="str">
        <f>VLOOKUP(Orders[[#This Row],[Customer ID]],customers!$A$2:$I$1001,9,FALSE)</f>
        <v>No</v>
      </c>
    </row>
    <row r="487" spans="1:16" x14ac:dyDescent="0.35">
      <c r="A487" s="2" t="s">
        <v>3230</v>
      </c>
      <c r="B487" s="3">
        <v>44413</v>
      </c>
      <c r="C487" s="2" t="s">
        <v>3231</v>
      </c>
      <c r="D487" t="s">
        <v>5697</v>
      </c>
      <c r="E487" s="2">
        <v>6</v>
      </c>
      <c r="F487" s="2" t="str">
        <f>IF(_xlfn.XLOOKUP(C487,customers!$A$1:$A$1001,customers!B486:B1486,,0)=0,"",_xlfn.XLOOKUP(C487,customers!$A$1:$A$1001,customers!B486:B1486,,0))</f>
        <v>Sharl Southerill</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L487*E487</f>
        <v>21.509999999999998</v>
      </c>
      <c r="N487" t="str">
        <f>IF(I487="Rob","Robusta",IF(I487="Exc","Excelsa",IF(I487="Ara","Arabica",IF(I487="Lib","Liberica",""))))</f>
        <v>Robusta</v>
      </c>
      <c r="O487" t="str">
        <f>IF(J487="M","Medium",IF(J487="L","Light",IF(J487="D","Dark","")))</f>
        <v>Light</v>
      </c>
      <c r="P487" t="str">
        <f>VLOOKUP(Orders[[#This Row],[Customer ID]],customers!$A$2:$I$1001,9,FALSE)</f>
        <v>Yes</v>
      </c>
    </row>
    <row r="488" spans="1:16" x14ac:dyDescent="0.35">
      <c r="A488" s="2" t="s">
        <v>3236</v>
      </c>
      <c r="B488" s="3">
        <v>44043</v>
      </c>
      <c r="C488" s="2" t="s">
        <v>3237</v>
      </c>
      <c r="D488" t="s">
        <v>5679</v>
      </c>
      <c r="E488" s="2">
        <v>6</v>
      </c>
      <c r="F488" s="2" t="str">
        <f>IF(_xlfn.XLOOKUP(C488,customers!$A$1:$A$1001,customers!B487:B1487,,0)=0,"",_xlfn.XLOOKUP(C488,customers!$A$1:$A$1001,customers!B487:B1487,,0))</f>
        <v>Dinah Crutcher</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L488*E488</f>
        <v>52.38</v>
      </c>
      <c r="N488" t="str">
        <f>IF(I488="Rob","Robusta",IF(I488="Exc","Excelsa",IF(I488="Ara","Arabica",IF(I488="Lib","Liberica",""))))</f>
        <v>Liberica</v>
      </c>
      <c r="O488" t="str">
        <f>IF(J488="M","Medium",IF(J488="L","Light",IF(J488="D","Dark","")))</f>
        <v>Medium</v>
      </c>
      <c r="P488" t="str">
        <f>VLOOKUP(Orders[[#This Row],[Customer ID]],customers!$A$2:$I$1001,9,FALSE)</f>
        <v>Yes</v>
      </c>
    </row>
    <row r="489" spans="1:16" x14ac:dyDescent="0.35">
      <c r="A489" s="2" t="s">
        <v>3242</v>
      </c>
      <c r="B489" s="3">
        <v>44093</v>
      </c>
      <c r="C489" s="2" t="s">
        <v>3243</v>
      </c>
      <c r="D489" t="s">
        <v>5702</v>
      </c>
      <c r="E489" s="2">
        <v>6</v>
      </c>
      <c r="F489" s="2" t="str">
        <f>IF(_xlfn.XLOOKUP(C489,customers!$A$1:$A$1001,customers!B488:B1488,,0)=0,"",_xlfn.XLOOKUP(C489,customers!$A$1:$A$1001,customers!B488:B1488,,0))</f>
        <v>Sada Roseborough</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L489*E489</f>
        <v>72.900000000000006</v>
      </c>
      <c r="N489" t="str">
        <f>IF(I489="Rob","Robusta",IF(I489="Exc","Excelsa",IF(I489="Ara","Arabica",IF(I489="Lib","Liberica",""))))</f>
        <v>Excelsa</v>
      </c>
      <c r="O489" t="str">
        <f>IF(J489="M","Medium",IF(J489="L","Light",IF(J489="D","Dark","")))</f>
        <v>Dark</v>
      </c>
      <c r="P489" t="str">
        <f>VLOOKUP(Orders[[#This Row],[Customer ID]],customers!$A$2:$I$1001,9,FALSE)</f>
        <v>No</v>
      </c>
    </row>
    <row r="490" spans="1:16" x14ac:dyDescent="0.35">
      <c r="A490" s="2" t="s">
        <v>3248</v>
      </c>
      <c r="B490" s="3">
        <v>43954</v>
      </c>
      <c r="C490" s="2" t="s">
        <v>3249</v>
      </c>
      <c r="D490" t="s">
        <v>5693</v>
      </c>
      <c r="E490" s="2">
        <v>5</v>
      </c>
      <c r="F490" s="2" t="str">
        <f>IF(_xlfn.XLOOKUP(C490,customers!$A$1:$A$1001,customers!B489:B1489,,0)=0,"",_xlfn.XLOOKUP(C490,customers!$A$1:$A$1001,customers!B489:B1489,,0))</f>
        <v>Kacy Canto</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L490*E490</f>
        <v>14.924999999999999</v>
      </c>
      <c r="N490" t="str">
        <f>IF(I490="Rob","Robusta",IF(I490="Exc","Excelsa",IF(I490="Ara","Arabica",IF(I490="Lib","Liberica",""))))</f>
        <v>Robusta</v>
      </c>
      <c r="O490" t="str">
        <f>IF(J490="M","Medium",IF(J490="L","Light",IF(J490="D","Dark","")))</f>
        <v>Medium</v>
      </c>
      <c r="P490" t="str">
        <f>VLOOKUP(Orders[[#This Row],[Customer ID]],customers!$A$2:$I$1001,9,FALSE)</f>
        <v>Yes</v>
      </c>
    </row>
    <row r="491" spans="1:16" x14ac:dyDescent="0.35">
      <c r="A491" s="2" t="s">
        <v>3254</v>
      </c>
      <c r="B491" s="3">
        <v>43654</v>
      </c>
      <c r="C491" s="2" t="s">
        <v>3255</v>
      </c>
      <c r="D491" t="s">
        <v>5689</v>
      </c>
      <c r="E491" s="2">
        <v>6</v>
      </c>
      <c r="F491" s="2" t="str">
        <f>IF(_xlfn.XLOOKUP(C491,customers!$A$1:$A$1001,customers!B490:B1490,,0)=0,"",_xlfn.XLOOKUP(C491,customers!$A$1:$A$1001,customers!B490:B1490,,0))</f>
        <v>Dedie Gooderridge</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L491*E491</f>
        <v>95.1</v>
      </c>
      <c r="N491" t="str">
        <f>IF(I491="Rob","Robusta",IF(I491="Exc","Excelsa",IF(I491="Ara","Arabica",IF(I491="Lib","Liberica",""))))</f>
        <v>Liberica</v>
      </c>
      <c r="O491" t="str">
        <f>IF(J491="M","Medium",IF(J491="L","Light",IF(J491="D","Dark","")))</f>
        <v>Light</v>
      </c>
      <c r="P491" t="str">
        <f>VLOOKUP(Orders[[#This Row],[Customer ID]],customers!$A$2:$I$1001,9,FALSE)</f>
        <v>No</v>
      </c>
    </row>
    <row r="492" spans="1:16" x14ac:dyDescent="0.35">
      <c r="A492" s="2" t="s">
        <v>3260</v>
      </c>
      <c r="B492" s="3">
        <v>43764</v>
      </c>
      <c r="C492" s="2" t="s">
        <v>3261</v>
      </c>
      <c r="D492" t="s">
        <v>5688</v>
      </c>
      <c r="E492" s="2">
        <v>2</v>
      </c>
      <c r="F492" s="2" t="str">
        <f>IF(_xlfn.XLOOKUP(C492,customers!$A$1:$A$1001,customers!B491:B1491,,0)=0,"",_xlfn.XLOOKUP(C492,customers!$A$1:$A$1001,customers!B491:B1491,,0))</f>
        <v>Demetris Micheli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L492*E492</f>
        <v>15.54</v>
      </c>
      <c r="N492" t="str">
        <f>IF(I492="Rob","Robusta",IF(I492="Exc","Excelsa",IF(I492="Ara","Arabica",IF(I492="Lib","Liberica",""))))</f>
        <v>Liberica</v>
      </c>
      <c r="O492" t="str">
        <f>IF(J492="M","Medium",IF(J492="L","Light",IF(J492="D","Dark","")))</f>
        <v>Dark</v>
      </c>
      <c r="P492" t="str">
        <f>VLOOKUP(Orders[[#This Row],[Customer ID]],customers!$A$2:$I$1001,9,FALSE)</f>
        <v>No</v>
      </c>
    </row>
    <row r="493" spans="1:16" x14ac:dyDescent="0.35">
      <c r="A493" s="2" t="s">
        <v>3266</v>
      </c>
      <c r="B493" s="3">
        <v>44101</v>
      </c>
      <c r="C493" s="2" t="s">
        <v>3267</v>
      </c>
      <c r="D493" t="s">
        <v>5669</v>
      </c>
      <c r="E493" s="2">
        <v>6</v>
      </c>
      <c r="F493" s="2" t="str">
        <f>IF(_xlfn.XLOOKUP(C493,customers!$A$1:$A$1001,customers!B492:B1492,,0)=0,"",_xlfn.XLOOKUP(C493,customers!$A$1:$A$1001,customers!B492:B1492,,0))</f>
        <v>Kim Kemery</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L493*E493</f>
        <v>23.31</v>
      </c>
      <c r="N493" t="str">
        <f>IF(I493="Rob","Robusta",IF(I493="Exc","Excelsa",IF(I493="Ara","Arabica",IF(I493="Lib","Liberica",""))))</f>
        <v>Liberica</v>
      </c>
      <c r="O493" t="str">
        <f>IF(J493="M","Medium",IF(J493="L","Light",IF(J493="D","Dark","")))</f>
        <v>Dark</v>
      </c>
      <c r="P493" t="str">
        <f>VLOOKUP(Orders[[#This Row],[Customer ID]],customers!$A$2:$I$1001,9,FALSE)</f>
        <v>No</v>
      </c>
    </row>
    <row r="494" spans="1:16" x14ac:dyDescent="0.35">
      <c r="A494" s="2" t="s">
        <v>3271</v>
      </c>
      <c r="B494" s="3">
        <v>44620</v>
      </c>
      <c r="C494" s="2" t="s">
        <v>3272</v>
      </c>
      <c r="D494" t="s">
        <v>5675</v>
      </c>
      <c r="E494" s="2">
        <v>1</v>
      </c>
      <c r="F494" s="2" t="str">
        <f>IF(_xlfn.XLOOKUP(C494,customers!$A$1:$A$1001,customers!B493:B1493,,0)=0,"",_xlfn.XLOOKUP(C494,customers!$A$1:$A$1001,customers!B493:B1493,,0))</f>
        <v>Ramon Cheak</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L494*E494</f>
        <v>4.125</v>
      </c>
      <c r="N494" t="str">
        <f>IF(I494="Rob","Robusta",IF(I494="Exc","Excelsa",IF(I494="Ara","Arabica",IF(I494="Lib","Liberica",""))))</f>
        <v>Excelsa</v>
      </c>
      <c r="O494" t="str">
        <f>IF(J494="M","Medium",IF(J494="L","Light",IF(J494="D","Dark","")))</f>
        <v>Medium</v>
      </c>
      <c r="P494" t="str">
        <f>VLOOKUP(Orders[[#This Row],[Customer ID]],customers!$A$2:$I$1001,9,FALSE)</f>
        <v>Yes</v>
      </c>
    </row>
    <row r="495" spans="1:16" x14ac:dyDescent="0.35">
      <c r="A495" s="2" t="s">
        <v>3277</v>
      </c>
      <c r="B495" s="3">
        <v>44090</v>
      </c>
      <c r="C495" s="2" t="s">
        <v>3278</v>
      </c>
      <c r="D495" t="s">
        <v>5665</v>
      </c>
      <c r="E495" s="2">
        <v>6</v>
      </c>
      <c r="F495" s="2" t="str">
        <f>IF(_xlfn.XLOOKUP(C495,customers!$A$1:$A$1001,customers!B494:B1494,,0)=0,"",_xlfn.XLOOKUP(C495,customers!$A$1:$A$1001,customers!B494:B1494,,0))</f>
        <v>Claudell Ayre</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L495*E495</f>
        <v>35.82</v>
      </c>
      <c r="N495" t="str">
        <f>IF(I495="Rob","Robusta",IF(I495="Exc","Excelsa",IF(I495="Ara","Arabica",IF(I495="Lib","Liberica",""))))</f>
        <v>Robusta</v>
      </c>
      <c r="O495" t="str">
        <f>IF(J495="M","Medium",IF(J495="L","Light",IF(J495="D","Dark","")))</f>
        <v>Medium</v>
      </c>
      <c r="P495" t="str">
        <f>VLOOKUP(Orders[[#This Row],[Customer ID]],customers!$A$2:$I$1001,9,FALSE)</f>
        <v>No</v>
      </c>
    </row>
    <row r="496" spans="1:16" x14ac:dyDescent="0.35">
      <c r="A496" s="2" t="s">
        <v>3283</v>
      </c>
      <c r="B496" s="3">
        <v>44132</v>
      </c>
      <c r="C496" s="2" t="s">
        <v>3284</v>
      </c>
      <c r="D496" t="s">
        <v>5689</v>
      </c>
      <c r="E496" s="2">
        <v>2</v>
      </c>
      <c r="F496" s="2" t="str">
        <f>IF(_xlfn.XLOOKUP(C496,customers!$A$1:$A$1001,customers!B495:B1495,,0)=0,"",_xlfn.XLOOKUP(C496,customers!$A$1:$A$1001,customers!B495:B1495,,0))</f>
        <v>Adele McFayden</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L496*E496</f>
        <v>31.7</v>
      </c>
      <c r="N496" t="str">
        <f>IF(I496="Rob","Robusta",IF(I496="Exc","Excelsa",IF(I496="Ara","Arabica",IF(I496="Lib","Liberica",""))))</f>
        <v>Liberica</v>
      </c>
      <c r="O496" t="str">
        <f>IF(J496="M","Medium",IF(J496="L","Light",IF(J496="D","Dark","")))</f>
        <v>Light</v>
      </c>
      <c r="P496" t="str">
        <f>VLOOKUP(Orders[[#This Row],[Customer ID]],customers!$A$2:$I$1001,9,FALSE)</f>
        <v>No</v>
      </c>
    </row>
    <row r="497" spans="1:16" x14ac:dyDescent="0.35">
      <c r="A497" s="2" t="s">
        <v>3289</v>
      </c>
      <c r="B497" s="3">
        <v>43710</v>
      </c>
      <c r="C497" s="2" t="s">
        <v>3290</v>
      </c>
      <c r="D497" t="s">
        <v>5689</v>
      </c>
      <c r="E497" s="2">
        <v>5</v>
      </c>
      <c r="F497" s="2" t="str">
        <f>IF(_xlfn.XLOOKUP(C497,customers!$A$1:$A$1001,customers!B496:B1496,,0)=0,"",_xlfn.XLOOKUP(C497,customers!$A$1:$A$1001,customers!B496:B1496,,0))</f>
        <v>Dierdre Scrigmour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L497*E497</f>
        <v>79.25</v>
      </c>
      <c r="N497" t="str">
        <f>IF(I497="Rob","Robusta",IF(I497="Exc","Excelsa",IF(I497="Ara","Arabica",IF(I497="Lib","Liberica",""))))</f>
        <v>Liberica</v>
      </c>
      <c r="O497" t="str">
        <f>IF(J497="M","Medium",IF(J497="L","Light",IF(J497="D","Dark","")))</f>
        <v>Light</v>
      </c>
      <c r="P497" t="str">
        <f>VLOOKUP(Orders[[#This Row],[Customer ID]],customers!$A$2:$I$1001,9,FALSE)</f>
        <v>Yes</v>
      </c>
    </row>
    <row r="498" spans="1:16" x14ac:dyDescent="0.35">
      <c r="A498" s="2" t="s">
        <v>3294</v>
      </c>
      <c r="B498" s="3">
        <v>44438</v>
      </c>
      <c r="C498" s="2" t="s">
        <v>3295</v>
      </c>
      <c r="D498" t="s">
        <v>5672</v>
      </c>
      <c r="E498" s="2">
        <v>3</v>
      </c>
      <c r="F498" s="2" t="str">
        <f>IF(_xlfn.XLOOKUP(C498,customers!$A$1:$A$1001,customers!B497:B1497,,0)=0,"",_xlfn.XLOOKUP(C498,customers!$A$1:$A$1001,customers!B497:B1497,,0))</f>
        <v>Desdemona Eye</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L498*E498</f>
        <v>10.935</v>
      </c>
      <c r="N498" t="str">
        <f>IF(I498="Rob","Robusta",IF(I498="Exc","Excelsa",IF(I498="Ara","Arabica",IF(I498="Lib","Liberica",""))))</f>
        <v>Excelsa</v>
      </c>
      <c r="O498" t="str">
        <f>IF(J498="M","Medium",IF(J498="L","Light",IF(J498="D","Dark","")))</f>
        <v>Dark</v>
      </c>
      <c r="P498" t="str">
        <f>VLOOKUP(Orders[[#This Row],[Customer ID]],customers!$A$2:$I$1001,9,FALSE)</f>
        <v>No</v>
      </c>
    </row>
    <row r="499" spans="1:16" x14ac:dyDescent="0.35">
      <c r="A499" s="2" t="s">
        <v>3300</v>
      </c>
      <c r="B499" s="3">
        <v>44351</v>
      </c>
      <c r="C499" s="2" t="s">
        <v>3301</v>
      </c>
      <c r="D499" t="s">
        <v>5666</v>
      </c>
      <c r="E499" s="2">
        <v>4</v>
      </c>
      <c r="F499" s="2" t="str">
        <f>IF(_xlfn.XLOOKUP(C499,customers!$A$1:$A$1001,customers!B498:B1498,,0)=0,"",_xlfn.XLOOKUP(C499,customers!$A$1:$A$1001,customers!B498:B1498,,0))</f>
        <v>Catharine Scoines</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L499*E499</f>
        <v>39.799999999999997</v>
      </c>
      <c r="N499" t="str">
        <f>IF(I499="Rob","Robusta",IF(I499="Exc","Excelsa",IF(I499="Ara","Arabica",IF(I499="Lib","Liberica",""))))</f>
        <v>Arabica</v>
      </c>
      <c r="O499" t="str">
        <f>IF(J499="M","Medium",IF(J499="L","Light",IF(J499="D","Dark","")))</f>
        <v>Dark</v>
      </c>
      <c r="P499" t="str">
        <f>VLOOKUP(Orders[[#This Row],[Customer ID]],customers!$A$2:$I$1001,9,FALSE)</f>
        <v>No</v>
      </c>
    </row>
    <row r="500" spans="1:16" x14ac:dyDescent="0.35">
      <c r="A500" s="2" t="s">
        <v>3312</v>
      </c>
      <c r="B500" s="3">
        <v>44003</v>
      </c>
      <c r="C500" s="2" t="s">
        <v>3313</v>
      </c>
      <c r="D500" t="s">
        <v>5682</v>
      </c>
      <c r="E500" s="2">
        <v>3</v>
      </c>
      <c r="F500" s="2" t="str">
        <f>IF(_xlfn.XLOOKUP(C500,customers!$A$1:$A$1001,customers!B500:B1500,,0)=0,"",_xlfn.XLOOKUP(C500,customers!$A$1:$A$1001,customers!B500:B1500,,0))</f>
        <v>Nicolina Jenny</v>
      </c>
      <c r="G500" s="2" t="str">
        <f>IF(_xlfn.XLOOKUP(C500,customers!$A$1:$A$1001,customers!$C$1:$C$1001,,0)=0,"",_xlfn.XLOOKUP(C500,customers!$A$1:$A$1001,customers!$C$1:$C$1001,,0))</f>
        <v/>
      </c>
      <c r="H500" s="2" t="str">
        <f>_xlfn.XLOOKUP(C500,customers!$A$1:$A$1001,customers!$G$1:$G$1001,,0)</f>
        <v>Ireland</v>
      </c>
      <c r="I500" t="str">
        <f>INDEX(products!$A$1:$G$49,MATCH(orders!$D500,products!$A$1:$A$49,0),MATCH(orders!I$1,products!$A$1:$G$1,0))</f>
        <v>Rob</v>
      </c>
      <c r="J500" t="str">
        <f>INDEX(products!$A$1:$G$49,MATCH(orders!$D500,products!$A$1:$A$49,0),MATCH(orders!J$1,products!$A$1:$G$1,0))</f>
        <v>D</v>
      </c>
      <c r="K500" s="5">
        <f>INDEX(products!$A$1:$G$49,MATCH(orders!$D500,products!$A$1:$A$49,0),MATCH(orders!K$1,products!$A$1:$G$1,0))</f>
        <v>0.2</v>
      </c>
      <c r="L500" s="7">
        <f>INDEX(products!$A$1:$G$49,MATCH(orders!$D500,products!$A$1:$A$49,0),MATCH(orders!L$1,products!$A$1:$G$1,0))</f>
        <v>2.6849999999999996</v>
      </c>
      <c r="M500" s="7">
        <f>L500*E500</f>
        <v>8.0549999999999997</v>
      </c>
      <c r="N500" t="str">
        <f>IF(I500="Rob","Robusta",IF(I500="Exc","Excelsa",IF(I500="Ara","Arabica",IF(I500="Lib","Liberica",""))))</f>
        <v>Robusta</v>
      </c>
      <c r="O500" t="str">
        <f>IF(J500="M","Medium",IF(J500="L","Light",IF(J500="D","Dark","")))</f>
        <v>Dark</v>
      </c>
      <c r="P500" t="str">
        <f>VLOOKUP(Orders[[#This Row],[Customer ID]],customers!$A$2:$I$1001,9,FALSE)</f>
        <v>Yes</v>
      </c>
    </row>
    <row r="501" spans="1:16" x14ac:dyDescent="0.35">
      <c r="K501" s="6"/>
    </row>
    <row r="502" spans="1:16" x14ac:dyDescent="0.35">
      <c r="K502" s="6"/>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5708</v>
      </c>
    </row>
    <row r="2" spans="1:9" x14ac:dyDescent="0.35">
      <c r="A2" s="2" t="s">
        <v>491</v>
      </c>
      <c r="B2" s="2" t="s">
        <v>492</v>
      </c>
      <c r="C2" s="2" t="s">
        <v>493</v>
      </c>
      <c r="D2" s="2" t="s">
        <v>494</v>
      </c>
      <c r="E2" s="2" t="s">
        <v>495</v>
      </c>
      <c r="F2" s="2" t="s">
        <v>266</v>
      </c>
      <c r="G2" s="2" t="s">
        <v>19</v>
      </c>
      <c r="H2" s="2">
        <v>7505</v>
      </c>
      <c r="I2" t="s">
        <v>5709</v>
      </c>
    </row>
    <row r="3" spans="1:9" x14ac:dyDescent="0.35">
      <c r="A3" s="2" t="s">
        <v>496</v>
      </c>
      <c r="B3" s="2" t="s">
        <v>497</v>
      </c>
      <c r="C3" s="2" t="s">
        <v>498</v>
      </c>
      <c r="D3" s="2" t="s">
        <v>499</v>
      </c>
      <c r="E3" s="2" t="s">
        <v>500</v>
      </c>
      <c r="F3" s="2" t="s">
        <v>329</v>
      </c>
      <c r="G3" s="2" t="s">
        <v>318</v>
      </c>
      <c r="H3" s="2" t="s">
        <v>330</v>
      </c>
      <c r="I3" t="s">
        <v>5710</v>
      </c>
    </row>
    <row r="4" spans="1:9" x14ac:dyDescent="0.35">
      <c r="A4" s="2" t="s">
        <v>502</v>
      </c>
      <c r="B4" s="2" t="s">
        <v>503</v>
      </c>
      <c r="C4" s="2" t="s">
        <v>504</v>
      </c>
      <c r="D4" s="2" t="s">
        <v>505</v>
      </c>
      <c r="E4" s="2" t="s">
        <v>506</v>
      </c>
      <c r="F4" s="2" t="s">
        <v>125</v>
      </c>
      <c r="G4" s="2" t="s">
        <v>19</v>
      </c>
      <c r="H4" s="2">
        <v>78205</v>
      </c>
      <c r="I4" t="s">
        <v>5709</v>
      </c>
    </row>
    <row r="5" spans="1:9" x14ac:dyDescent="0.35">
      <c r="A5" s="2" t="s">
        <v>507</v>
      </c>
      <c r="B5" s="2" t="s">
        <v>508</v>
      </c>
      <c r="C5" s="2" t="s">
        <v>509</v>
      </c>
      <c r="D5" s="2" t="s">
        <v>510</v>
      </c>
      <c r="E5" s="2" t="s">
        <v>511</v>
      </c>
      <c r="F5" s="2" t="s">
        <v>83</v>
      </c>
      <c r="G5" s="2" t="s">
        <v>19</v>
      </c>
      <c r="H5" s="2">
        <v>62711</v>
      </c>
      <c r="I5" t="s">
        <v>5709</v>
      </c>
    </row>
    <row r="6" spans="1:9" x14ac:dyDescent="0.35">
      <c r="A6" s="2" t="s">
        <v>513</v>
      </c>
      <c r="B6" s="2" t="s">
        <v>514</v>
      </c>
      <c r="C6" s="2"/>
      <c r="D6" s="2" t="s">
        <v>515</v>
      </c>
      <c r="E6" s="2" t="s">
        <v>516</v>
      </c>
      <c r="F6" s="2" t="s">
        <v>517</v>
      </c>
      <c r="G6" s="2" t="s">
        <v>318</v>
      </c>
      <c r="H6" s="2" t="s">
        <v>518</v>
      </c>
      <c r="I6" t="s">
        <v>5710</v>
      </c>
    </row>
    <row r="7" spans="1:9" x14ac:dyDescent="0.35">
      <c r="A7" s="2" t="s">
        <v>520</v>
      </c>
      <c r="B7" s="2" t="s">
        <v>521</v>
      </c>
      <c r="C7" s="2"/>
      <c r="D7" s="2" t="s">
        <v>522</v>
      </c>
      <c r="E7" s="2" t="s">
        <v>523</v>
      </c>
      <c r="F7" s="2" t="s">
        <v>110</v>
      </c>
      <c r="G7" s="2" t="s">
        <v>19</v>
      </c>
      <c r="H7" s="2">
        <v>18505</v>
      </c>
      <c r="I7" t="s">
        <v>5710</v>
      </c>
    </row>
    <row r="8" spans="1:9" x14ac:dyDescent="0.35">
      <c r="A8" s="2" t="s">
        <v>525</v>
      </c>
      <c r="B8" s="2" t="s">
        <v>526</v>
      </c>
      <c r="C8" s="2" t="s">
        <v>527</v>
      </c>
      <c r="D8" s="2" t="s">
        <v>528</v>
      </c>
      <c r="E8" s="2" t="s">
        <v>529</v>
      </c>
      <c r="F8" s="2" t="s">
        <v>203</v>
      </c>
      <c r="G8" s="2" t="s">
        <v>19</v>
      </c>
      <c r="H8" s="2">
        <v>45440</v>
      </c>
      <c r="I8" t="s">
        <v>5709</v>
      </c>
    </row>
    <row r="9" spans="1:9" x14ac:dyDescent="0.35">
      <c r="A9" s="2" t="s">
        <v>531</v>
      </c>
      <c r="B9" s="2" t="s">
        <v>532</v>
      </c>
      <c r="C9" s="2"/>
      <c r="D9" s="2" t="s">
        <v>533</v>
      </c>
      <c r="E9" s="2" t="s">
        <v>534</v>
      </c>
      <c r="F9" s="2" t="s">
        <v>386</v>
      </c>
      <c r="G9" s="2" t="s">
        <v>318</v>
      </c>
      <c r="H9" s="2" t="s">
        <v>322</v>
      </c>
      <c r="I9" t="s">
        <v>5709</v>
      </c>
    </row>
    <row r="10" spans="1:9" x14ac:dyDescent="0.35">
      <c r="A10" s="2" t="s">
        <v>536</v>
      </c>
      <c r="B10" s="2" t="s">
        <v>537</v>
      </c>
      <c r="C10" s="2" t="s">
        <v>538</v>
      </c>
      <c r="D10" s="2" t="s">
        <v>539</v>
      </c>
      <c r="E10" s="2" t="s">
        <v>540</v>
      </c>
      <c r="F10" s="2" t="s">
        <v>27</v>
      </c>
      <c r="G10" s="2" t="s">
        <v>19</v>
      </c>
      <c r="H10" s="2">
        <v>90045</v>
      </c>
      <c r="I10" t="s">
        <v>5710</v>
      </c>
    </row>
    <row r="11" spans="1:9" x14ac:dyDescent="0.35">
      <c r="A11" s="2" t="s">
        <v>542</v>
      </c>
      <c r="B11" s="2" t="s">
        <v>543</v>
      </c>
      <c r="C11" s="2" t="s">
        <v>544</v>
      </c>
      <c r="D11" s="2" t="s">
        <v>545</v>
      </c>
      <c r="E11" s="2" t="s">
        <v>546</v>
      </c>
      <c r="F11" s="2" t="s">
        <v>27</v>
      </c>
      <c r="G11" s="2" t="s">
        <v>19</v>
      </c>
      <c r="H11" s="2">
        <v>90065</v>
      </c>
      <c r="I11" t="s">
        <v>5710</v>
      </c>
    </row>
    <row r="12" spans="1:9" x14ac:dyDescent="0.35">
      <c r="A12" s="2" t="s">
        <v>548</v>
      </c>
      <c r="B12" s="2" t="s">
        <v>549</v>
      </c>
      <c r="C12" s="2" t="s">
        <v>550</v>
      </c>
      <c r="D12" s="2" t="s">
        <v>551</v>
      </c>
      <c r="E12" s="2" t="s">
        <v>552</v>
      </c>
      <c r="F12" s="2" t="s">
        <v>98</v>
      </c>
      <c r="G12" s="2" t="s">
        <v>19</v>
      </c>
      <c r="H12" s="2">
        <v>95160</v>
      </c>
      <c r="I12" t="s">
        <v>5710</v>
      </c>
    </row>
    <row r="13" spans="1:9" x14ac:dyDescent="0.35">
      <c r="A13" s="2" t="s">
        <v>554</v>
      </c>
      <c r="B13" s="2" t="s">
        <v>555</v>
      </c>
      <c r="C13" s="2" t="s">
        <v>556</v>
      </c>
      <c r="D13" s="2" t="s">
        <v>557</v>
      </c>
      <c r="E13" s="2" t="s">
        <v>558</v>
      </c>
      <c r="F13" s="2" t="s">
        <v>98</v>
      </c>
      <c r="G13" s="2" t="s">
        <v>19</v>
      </c>
      <c r="H13" s="2">
        <v>95194</v>
      </c>
      <c r="I13" t="s">
        <v>5709</v>
      </c>
    </row>
    <row r="14" spans="1:9" x14ac:dyDescent="0.35">
      <c r="A14" s="2" t="s">
        <v>560</v>
      </c>
      <c r="B14" s="2" t="s">
        <v>561</v>
      </c>
      <c r="C14" s="2" t="s">
        <v>562</v>
      </c>
      <c r="D14" s="2" t="s">
        <v>563</v>
      </c>
      <c r="E14" s="2" t="s">
        <v>564</v>
      </c>
      <c r="F14" s="2" t="s">
        <v>38</v>
      </c>
      <c r="G14" s="2" t="s">
        <v>19</v>
      </c>
      <c r="H14" s="2">
        <v>23285</v>
      </c>
      <c r="I14" t="s">
        <v>5710</v>
      </c>
    </row>
    <row r="15" spans="1:9" x14ac:dyDescent="0.35">
      <c r="A15" s="2" t="s">
        <v>566</v>
      </c>
      <c r="B15" s="2" t="s">
        <v>567</v>
      </c>
      <c r="C15" s="2" t="s">
        <v>568</v>
      </c>
      <c r="D15" s="2"/>
      <c r="E15" s="2" t="s">
        <v>569</v>
      </c>
      <c r="F15" s="2" t="s">
        <v>269</v>
      </c>
      <c r="G15" s="2" t="s">
        <v>19</v>
      </c>
      <c r="H15" s="2">
        <v>41905</v>
      </c>
      <c r="I15" t="s">
        <v>5710</v>
      </c>
    </row>
    <row r="16" spans="1:9" x14ac:dyDescent="0.35">
      <c r="A16" s="2" t="s">
        <v>571</v>
      </c>
      <c r="B16" s="2" t="s">
        <v>572</v>
      </c>
      <c r="C16" s="2" t="s">
        <v>573</v>
      </c>
      <c r="D16" s="2" t="s">
        <v>574</v>
      </c>
      <c r="E16" s="2" t="s">
        <v>575</v>
      </c>
      <c r="F16" s="2" t="s">
        <v>104</v>
      </c>
      <c r="G16" s="2" t="s">
        <v>19</v>
      </c>
      <c r="H16" s="2">
        <v>63131</v>
      </c>
      <c r="I16" t="s">
        <v>5709</v>
      </c>
    </row>
    <row r="17" spans="1:9" x14ac:dyDescent="0.35">
      <c r="A17" s="2" t="s">
        <v>577</v>
      </c>
      <c r="B17" s="2" t="s">
        <v>578</v>
      </c>
      <c r="C17" s="2" t="s">
        <v>579</v>
      </c>
      <c r="D17" s="2"/>
      <c r="E17" s="2" t="s">
        <v>580</v>
      </c>
      <c r="F17" s="2" t="s">
        <v>46</v>
      </c>
      <c r="G17" s="2" t="s">
        <v>19</v>
      </c>
      <c r="H17" s="2">
        <v>19172</v>
      </c>
      <c r="I17" t="s">
        <v>5710</v>
      </c>
    </row>
    <row r="18" spans="1:9" x14ac:dyDescent="0.35">
      <c r="A18" s="2" t="s">
        <v>582</v>
      </c>
      <c r="B18" s="2" t="s">
        <v>583</v>
      </c>
      <c r="C18" s="2" t="s">
        <v>584</v>
      </c>
      <c r="D18" s="2" t="s">
        <v>585</v>
      </c>
      <c r="E18" s="2" t="s">
        <v>586</v>
      </c>
      <c r="F18" s="2" t="s">
        <v>189</v>
      </c>
      <c r="G18" s="2" t="s">
        <v>19</v>
      </c>
      <c r="H18" s="2">
        <v>97271</v>
      </c>
      <c r="I18" t="s">
        <v>5710</v>
      </c>
    </row>
    <row r="19" spans="1:9" x14ac:dyDescent="0.35">
      <c r="A19" s="2" t="s">
        <v>588</v>
      </c>
      <c r="B19" s="2" t="s">
        <v>589</v>
      </c>
      <c r="C19" s="2" t="s">
        <v>590</v>
      </c>
      <c r="D19" s="2" t="s">
        <v>591</v>
      </c>
      <c r="E19" s="2" t="s">
        <v>592</v>
      </c>
      <c r="F19" s="2" t="s">
        <v>63</v>
      </c>
      <c r="G19" s="2" t="s">
        <v>19</v>
      </c>
      <c r="H19" s="2">
        <v>77240</v>
      </c>
      <c r="I19" t="s">
        <v>5710</v>
      </c>
    </row>
    <row r="20" spans="1:9" x14ac:dyDescent="0.35">
      <c r="A20" s="2" t="s">
        <v>594</v>
      </c>
      <c r="B20" s="2" t="s">
        <v>595</v>
      </c>
      <c r="C20" s="2" t="s">
        <v>596</v>
      </c>
      <c r="D20" s="2"/>
      <c r="E20" s="2" t="s">
        <v>597</v>
      </c>
      <c r="F20" s="2" t="s">
        <v>474</v>
      </c>
      <c r="G20" s="2" t="s">
        <v>318</v>
      </c>
      <c r="H20" s="2" t="s">
        <v>416</v>
      </c>
      <c r="I20" t="s">
        <v>5709</v>
      </c>
    </row>
    <row r="21" spans="1:9" x14ac:dyDescent="0.35">
      <c r="A21" s="2" t="s">
        <v>599</v>
      </c>
      <c r="B21" s="2" t="s">
        <v>600</v>
      </c>
      <c r="C21" s="2" t="s">
        <v>601</v>
      </c>
      <c r="D21" s="2" t="s">
        <v>602</v>
      </c>
      <c r="E21" s="2" t="s">
        <v>603</v>
      </c>
      <c r="F21" s="2" t="s">
        <v>57</v>
      </c>
      <c r="G21" s="2" t="s">
        <v>19</v>
      </c>
      <c r="H21" s="2">
        <v>10060</v>
      </c>
      <c r="I21" t="s">
        <v>5709</v>
      </c>
    </row>
    <row r="22" spans="1:9" x14ac:dyDescent="0.35">
      <c r="A22" s="2" t="s">
        <v>604</v>
      </c>
      <c r="B22" s="2" t="s">
        <v>605</v>
      </c>
      <c r="C22" s="2"/>
      <c r="D22" s="2" t="s">
        <v>606</v>
      </c>
      <c r="E22" s="2" t="s">
        <v>607</v>
      </c>
      <c r="F22" s="2" t="s">
        <v>435</v>
      </c>
      <c r="G22" s="2" t="s">
        <v>318</v>
      </c>
      <c r="H22" s="2" t="s">
        <v>334</v>
      </c>
      <c r="I22" t="s">
        <v>5709</v>
      </c>
    </row>
    <row r="23" spans="1:9" x14ac:dyDescent="0.35">
      <c r="A23" s="2" t="s">
        <v>609</v>
      </c>
      <c r="B23" s="2" t="s">
        <v>610</v>
      </c>
      <c r="C23" s="2" t="s">
        <v>611</v>
      </c>
      <c r="D23" s="2" t="s">
        <v>612</v>
      </c>
      <c r="E23" s="2" t="s">
        <v>613</v>
      </c>
      <c r="F23" s="2" t="s">
        <v>183</v>
      </c>
      <c r="G23" s="2" t="s">
        <v>19</v>
      </c>
      <c r="H23" s="2">
        <v>49560</v>
      </c>
      <c r="I23" t="s">
        <v>5710</v>
      </c>
    </row>
    <row r="24" spans="1:9" x14ac:dyDescent="0.35">
      <c r="A24" s="2" t="s">
        <v>615</v>
      </c>
      <c r="B24" s="2" t="s">
        <v>616</v>
      </c>
      <c r="C24" s="2" t="s">
        <v>617</v>
      </c>
      <c r="D24" s="2" t="s">
        <v>618</v>
      </c>
      <c r="E24" s="2" t="s">
        <v>619</v>
      </c>
      <c r="F24" s="2" t="s">
        <v>211</v>
      </c>
      <c r="G24" s="2" t="s">
        <v>19</v>
      </c>
      <c r="H24" s="2">
        <v>33982</v>
      </c>
      <c r="I24" t="s">
        <v>5709</v>
      </c>
    </row>
    <row r="25" spans="1:9" x14ac:dyDescent="0.35">
      <c r="A25" s="2" t="s">
        <v>621</v>
      </c>
      <c r="B25" s="2" t="s">
        <v>622</v>
      </c>
      <c r="C25" s="2" t="s">
        <v>623</v>
      </c>
      <c r="D25" s="2" t="s">
        <v>624</v>
      </c>
      <c r="E25" s="2" t="s">
        <v>625</v>
      </c>
      <c r="F25" s="2" t="s">
        <v>91</v>
      </c>
      <c r="G25" s="2" t="s">
        <v>19</v>
      </c>
      <c r="H25" s="2">
        <v>98682</v>
      </c>
      <c r="I25" t="s">
        <v>5709</v>
      </c>
    </row>
    <row r="26" spans="1:9" x14ac:dyDescent="0.35">
      <c r="A26" s="2" t="s">
        <v>627</v>
      </c>
      <c r="B26" s="2" t="s">
        <v>628</v>
      </c>
      <c r="C26" s="2" t="s">
        <v>629</v>
      </c>
      <c r="D26" s="2" t="s">
        <v>630</v>
      </c>
      <c r="E26" s="2" t="s">
        <v>631</v>
      </c>
      <c r="F26" s="2" t="s">
        <v>157</v>
      </c>
      <c r="G26" s="2" t="s">
        <v>19</v>
      </c>
      <c r="H26" s="2">
        <v>80150</v>
      </c>
      <c r="I26" t="s">
        <v>5710</v>
      </c>
    </row>
    <row r="27" spans="1:9" x14ac:dyDescent="0.35">
      <c r="A27" s="2" t="s">
        <v>633</v>
      </c>
      <c r="B27" s="2" t="s">
        <v>634</v>
      </c>
      <c r="C27" s="2"/>
      <c r="D27" s="2" t="s">
        <v>635</v>
      </c>
      <c r="E27" s="2" t="s">
        <v>636</v>
      </c>
      <c r="F27" s="2" t="s">
        <v>211</v>
      </c>
      <c r="G27" s="2" t="s">
        <v>19</v>
      </c>
      <c r="H27" s="2">
        <v>33982</v>
      </c>
      <c r="I27" t="s">
        <v>5709</v>
      </c>
    </row>
    <row r="28" spans="1:9" x14ac:dyDescent="0.35">
      <c r="A28" s="2" t="s">
        <v>638</v>
      </c>
      <c r="B28" s="2" t="s">
        <v>639</v>
      </c>
      <c r="C28" s="2" t="s">
        <v>640</v>
      </c>
      <c r="D28" s="2" t="s">
        <v>641</v>
      </c>
      <c r="E28" s="2" t="s">
        <v>642</v>
      </c>
      <c r="F28" s="2" t="s">
        <v>40</v>
      </c>
      <c r="G28" s="2" t="s">
        <v>19</v>
      </c>
      <c r="H28" s="2">
        <v>94975</v>
      </c>
      <c r="I28" t="s">
        <v>5709</v>
      </c>
    </row>
    <row r="29" spans="1:9" x14ac:dyDescent="0.35">
      <c r="A29" s="2" t="s">
        <v>644</v>
      </c>
      <c r="B29" s="2" t="s">
        <v>645</v>
      </c>
      <c r="C29" s="2" t="s">
        <v>646</v>
      </c>
      <c r="D29" s="2" t="s">
        <v>647</v>
      </c>
      <c r="E29" s="2" t="s">
        <v>648</v>
      </c>
      <c r="F29" s="2" t="s">
        <v>433</v>
      </c>
      <c r="G29" s="2" t="s">
        <v>318</v>
      </c>
      <c r="H29" s="2" t="s">
        <v>434</v>
      </c>
      <c r="I29" t="s">
        <v>5710</v>
      </c>
    </row>
    <row r="30" spans="1:9" x14ac:dyDescent="0.35">
      <c r="A30" s="2" t="s">
        <v>650</v>
      </c>
      <c r="B30" s="2" t="s">
        <v>651</v>
      </c>
      <c r="C30" s="2" t="s">
        <v>652</v>
      </c>
      <c r="D30" s="2" t="s">
        <v>653</v>
      </c>
      <c r="E30" s="2" t="s">
        <v>654</v>
      </c>
      <c r="F30" s="2" t="s">
        <v>347</v>
      </c>
      <c r="G30" s="2" t="s">
        <v>318</v>
      </c>
      <c r="H30" s="2" t="s">
        <v>348</v>
      </c>
      <c r="I30" t="s">
        <v>5710</v>
      </c>
    </row>
    <row r="31" spans="1:9" x14ac:dyDescent="0.35">
      <c r="A31" s="2" t="s">
        <v>656</v>
      </c>
      <c r="B31" s="2" t="s">
        <v>657</v>
      </c>
      <c r="C31" s="2" t="s">
        <v>658</v>
      </c>
      <c r="D31" s="2" t="s">
        <v>659</v>
      </c>
      <c r="E31" s="2" t="s">
        <v>660</v>
      </c>
      <c r="F31" s="2" t="s">
        <v>423</v>
      </c>
      <c r="G31" s="2" t="s">
        <v>318</v>
      </c>
      <c r="H31" s="2" t="s">
        <v>402</v>
      </c>
      <c r="I31" t="s">
        <v>5709</v>
      </c>
    </row>
    <row r="32" spans="1:9" x14ac:dyDescent="0.35">
      <c r="A32" s="2" t="s">
        <v>662</v>
      </c>
      <c r="B32" s="2" t="s">
        <v>663</v>
      </c>
      <c r="C32" s="2"/>
      <c r="D32" s="2" t="s">
        <v>664</v>
      </c>
      <c r="E32" s="2" t="s">
        <v>665</v>
      </c>
      <c r="F32" s="2" t="s">
        <v>133</v>
      </c>
      <c r="G32" s="2" t="s">
        <v>19</v>
      </c>
      <c r="H32" s="2">
        <v>80044</v>
      </c>
      <c r="I32" t="s">
        <v>5710</v>
      </c>
    </row>
    <row r="33" spans="1:9" x14ac:dyDescent="0.35">
      <c r="A33" s="2" t="s">
        <v>666</v>
      </c>
      <c r="B33" s="2" t="s">
        <v>667</v>
      </c>
      <c r="C33" s="2" t="s">
        <v>668</v>
      </c>
      <c r="D33" s="2" t="s">
        <v>669</v>
      </c>
      <c r="E33" s="2" t="s">
        <v>670</v>
      </c>
      <c r="F33" s="2" t="s">
        <v>132</v>
      </c>
      <c r="G33" s="2" t="s">
        <v>19</v>
      </c>
      <c r="H33" s="2">
        <v>11407</v>
      </c>
      <c r="I33" t="s">
        <v>5710</v>
      </c>
    </row>
    <row r="34" spans="1:9" x14ac:dyDescent="0.35">
      <c r="A34" s="2" t="s">
        <v>671</v>
      </c>
      <c r="B34" s="2" t="s">
        <v>672</v>
      </c>
      <c r="C34" s="2" t="s">
        <v>673</v>
      </c>
      <c r="D34" s="2" t="s">
        <v>674</v>
      </c>
      <c r="E34" s="2" t="s">
        <v>675</v>
      </c>
      <c r="F34" s="2" t="s">
        <v>349</v>
      </c>
      <c r="G34" s="2" t="s">
        <v>318</v>
      </c>
      <c r="H34" s="2" t="s">
        <v>350</v>
      </c>
      <c r="I34" t="s">
        <v>5709</v>
      </c>
    </row>
    <row r="35" spans="1:9" x14ac:dyDescent="0.35">
      <c r="A35" s="2" t="s">
        <v>677</v>
      </c>
      <c r="B35" s="2" t="s">
        <v>678</v>
      </c>
      <c r="C35" s="2" t="s">
        <v>679</v>
      </c>
      <c r="D35" s="2"/>
      <c r="E35" s="2" t="s">
        <v>680</v>
      </c>
      <c r="F35" s="2" t="s">
        <v>141</v>
      </c>
      <c r="G35" s="2" t="s">
        <v>19</v>
      </c>
      <c r="H35" s="2">
        <v>58207</v>
      </c>
      <c r="I35" t="s">
        <v>5710</v>
      </c>
    </row>
    <row r="36" spans="1:9" x14ac:dyDescent="0.35">
      <c r="A36" s="2" t="s">
        <v>682</v>
      </c>
      <c r="B36" s="2" t="s">
        <v>683</v>
      </c>
      <c r="C36" s="2" t="s">
        <v>684</v>
      </c>
      <c r="D36" s="2" t="s">
        <v>685</v>
      </c>
      <c r="E36" s="2" t="s">
        <v>686</v>
      </c>
      <c r="F36" s="2" t="s">
        <v>81</v>
      </c>
      <c r="G36" s="2" t="s">
        <v>28</v>
      </c>
      <c r="H36" s="2" t="s">
        <v>258</v>
      </c>
      <c r="I36" t="s">
        <v>5709</v>
      </c>
    </row>
    <row r="37" spans="1:9" x14ac:dyDescent="0.35">
      <c r="A37" s="2" t="s">
        <v>688</v>
      </c>
      <c r="B37" s="2" t="s">
        <v>689</v>
      </c>
      <c r="C37" s="2" t="s">
        <v>690</v>
      </c>
      <c r="D37" s="2" t="s">
        <v>691</v>
      </c>
      <c r="E37" s="2" t="s">
        <v>692</v>
      </c>
      <c r="F37" s="2" t="s">
        <v>48</v>
      </c>
      <c r="G37" s="2" t="s">
        <v>19</v>
      </c>
      <c r="H37" s="2">
        <v>25362</v>
      </c>
      <c r="I37" t="s">
        <v>5710</v>
      </c>
    </row>
    <row r="38" spans="1:9" x14ac:dyDescent="0.35">
      <c r="A38" s="2" t="s">
        <v>694</v>
      </c>
      <c r="B38" s="2" t="s">
        <v>695</v>
      </c>
      <c r="C38" s="2" t="s">
        <v>696</v>
      </c>
      <c r="D38" s="2" t="s">
        <v>697</v>
      </c>
      <c r="E38" s="2" t="s">
        <v>698</v>
      </c>
      <c r="F38" s="2" t="s">
        <v>88</v>
      </c>
      <c r="G38" s="2" t="s">
        <v>19</v>
      </c>
      <c r="H38" s="2">
        <v>72204</v>
      </c>
      <c r="I38" t="s">
        <v>5710</v>
      </c>
    </row>
    <row r="39" spans="1:9" x14ac:dyDescent="0.35">
      <c r="A39" s="2" t="s">
        <v>700</v>
      </c>
      <c r="B39" s="2" t="s">
        <v>701</v>
      </c>
      <c r="C39" s="2" t="s">
        <v>702</v>
      </c>
      <c r="D39" s="2" t="s">
        <v>703</v>
      </c>
      <c r="E39" s="2" t="s">
        <v>704</v>
      </c>
      <c r="F39" s="2" t="s">
        <v>42</v>
      </c>
      <c r="G39" s="2" t="s">
        <v>19</v>
      </c>
      <c r="H39" s="2">
        <v>80291</v>
      </c>
      <c r="I39" t="s">
        <v>5710</v>
      </c>
    </row>
    <row r="40" spans="1:9" x14ac:dyDescent="0.35">
      <c r="A40" s="2" t="s">
        <v>706</v>
      </c>
      <c r="B40" s="2" t="s">
        <v>707</v>
      </c>
      <c r="C40" s="2" t="s">
        <v>708</v>
      </c>
      <c r="D40" s="2" t="s">
        <v>709</v>
      </c>
      <c r="E40" s="2" t="s">
        <v>710</v>
      </c>
      <c r="F40" s="2" t="s">
        <v>33</v>
      </c>
      <c r="G40" s="2" t="s">
        <v>19</v>
      </c>
      <c r="H40" s="2">
        <v>55458</v>
      </c>
      <c r="I40" t="s">
        <v>5710</v>
      </c>
    </row>
    <row r="41" spans="1:9" x14ac:dyDescent="0.35">
      <c r="A41" s="2" t="s">
        <v>712</v>
      </c>
      <c r="B41" s="2" t="s">
        <v>713</v>
      </c>
      <c r="C41" s="2"/>
      <c r="D41" s="2"/>
      <c r="E41" s="2" t="s">
        <v>714</v>
      </c>
      <c r="F41" s="2" t="s">
        <v>126</v>
      </c>
      <c r="G41" s="2" t="s">
        <v>19</v>
      </c>
      <c r="H41" s="2">
        <v>85715</v>
      </c>
      <c r="I41" t="s">
        <v>5709</v>
      </c>
    </row>
    <row r="42" spans="1:9" x14ac:dyDescent="0.35">
      <c r="A42" s="2" t="s">
        <v>716</v>
      </c>
      <c r="B42" s="2" t="s">
        <v>717</v>
      </c>
      <c r="C42" s="2"/>
      <c r="D42" s="2" t="s">
        <v>718</v>
      </c>
      <c r="E42" s="2" t="s">
        <v>719</v>
      </c>
      <c r="F42" s="2" t="s">
        <v>69</v>
      </c>
      <c r="G42" s="2" t="s">
        <v>19</v>
      </c>
      <c r="H42" s="2">
        <v>70116</v>
      </c>
      <c r="I42" t="s">
        <v>5710</v>
      </c>
    </row>
    <row r="43" spans="1:9" x14ac:dyDescent="0.35">
      <c r="A43" s="2" t="s">
        <v>721</v>
      </c>
      <c r="B43" s="2" t="s">
        <v>722</v>
      </c>
      <c r="C43" s="2" t="s">
        <v>723</v>
      </c>
      <c r="D43" s="2" t="s">
        <v>724</v>
      </c>
      <c r="E43" s="2" t="s">
        <v>725</v>
      </c>
      <c r="F43" s="2" t="s">
        <v>71</v>
      </c>
      <c r="G43" s="2" t="s">
        <v>19</v>
      </c>
      <c r="H43" s="2">
        <v>6183</v>
      </c>
      <c r="I43" t="s">
        <v>5709</v>
      </c>
    </row>
    <row r="44" spans="1:9" x14ac:dyDescent="0.35">
      <c r="A44" s="2" t="s">
        <v>727</v>
      </c>
      <c r="B44" s="2" t="s">
        <v>728</v>
      </c>
      <c r="C44" s="2" t="s">
        <v>729</v>
      </c>
      <c r="D44" s="2" t="s">
        <v>730</v>
      </c>
      <c r="E44" s="2" t="s">
        <v>731</v>
      </c>
      <c r="F44" s="2" t="s">
        <v>732</v>
      </c>
      <c r="G44" s="2" t="s">
        <v>19</v>
      </c>
      <c r="H44" s="2">
        <v>84409</v>
      </c>
      <c r="I44" t="s">
        <v>5709</v>
      </c>
    </row>
    <row r="45" spans="1:9" x14ac:dyDescent="0.35">
      <c r="A45" s="2" t="s">
        <v>734</v>
      </c>
      <c r="B45" s="2" t="s">
        <v>735</v>
      </c>
      <c r="C45" s="2"/>
      <c r="D45" s="2" t="s">
        <v>736</v>
      </c>
      <c r="E45" s="2" t="s">
        <v>737</v>
      </c>
      <c r="F45" s="2" t="s">
        <v>241</v>
      </c>
      <c r="G45" s="2" t="s">
        <v>19</v>
      </c>
      <c r="H45" s="2">
        <v>2216</v>
      </c>
      <c r="I45" t="s">
        <v>5710</v>
      </c>
    </row>
    <row r="46" spans="1:9" x14ac:dyDescent="0.35">
      <c r="A46" s="2" t="s">
        <v>739</v>
      </c>
      <c r="B46" s="2" t="s">
        <v>740</v>
      </c>
      <c r="C46" s="2" t="s">
        <v>741</v>
      </c>
      <c r="D46" s="2" t="s">
        <v>742</v>
      </c>
      <c r="E46" s="2" t="s">
        <v>743</v>
      </c>
      <c r="F46" s="2" t="s">
        <v>219</v>
      </c>
      <c r="G46" s="2" t="s">
        <v>19</v>
      </c>
      <c r="H46" s="2">
        <v>14604</v>
      </c>
      <c r="I46" t="s">
        <v>5709</v>
      </c>
    </row>
    <row r="47" spans="1:9" x14ac:dyDescent="0.35">
      <c r="A47" s="2" t="s">
        <v>745</v>
      </c>
      <c r="B47" s="2" t="s">
        <v>746</v>
      </c>
      <c r="C47" s="2" t="s">
        <v>747</v>
      </c>
      <c r="D47" s="2" t="s">
        <v>748</v>
      </c>
      <c r="E47" s="2" t="s">
        <v>749</v>
      </c>
      <c r="F47" s="2" t="s">
        <v>94</v>
      </c>
      <c r="G47" s="2" t="s">
        <v>19</v>
      </c>
      <c r="H47" s="2">
        <v>10469</v>
      </c>
      <c r="I47" t="s">
        <v>5710</v>
      </c>
    </row>
    <row r="48" spans="1:9" x14ac:dyDescent="0.35">
      <c r="A48" s="2" t="s">
        <v>751</v>
      </c>
      <c r="B48" s="2" t="s">
        <v>752</v>
      </c>
      <c r="C48" s="2"/>
      <c r="D48" s="2" t="s">
        <v>753</v>
      </c>
      <c r="E48" s="2" t="s">
        <v>754</v>
      </c>
      <c r="F48" s="2" t="s">
        <v>144</v>
      </c>
      <c r="G48" s="2" t="s">
        <v>19</v>
      </c>
      <c r="H48" s="2">
        <v>35205</v>
      </c>
      <c r="I48" t="s">
        <v>5709</v>
      </c>
    </row>
    <row r="49" spans="1:9" x14ac:dyDescent="0.35">
      <c r="A49" s="2" t="s">
        <v>756</v>
      </c>
      <c r="B49" s="2" t="s">
        <v>757</v>
      </c>
      <c r="C49" s="2" t="s">
        <v>758</v>
      </c>
      <c r="D49" s="2" t="s">
        <v>759</v>
      </c>
      <c r="E49" s="2" t="s">
        <v>760</v>
      </c>
      <c r="F49" s="2" t="s">
        <v>272</v>
      </c>
      <c r="G49" s="2" t="s">
        <v>19</v>
      </c>
      <c r="H49" s="2">
        <v>92415</v>
      </c>
      <c r="I49" t="s">
        <v>5709</v>
      </c>
    </row>
    <row r="50" spans="1:9" x14ac:dyDescent="0.35">
      <c r="A50" s="2" t="s">
        <v>762</v>
      </c>
      <c r="B50" s="2" t="s">
        <v>763</v>
      </c>
      <c r="C50" s="2" t="s">
        <v>764</v>
      </c>
      <c r="D50" s="2"/>
      <c r="E50" s="2" t="s">
        <v>765</v>
      </c>
      <c r="F50" s="2" t="s">
        <v>128</v>
      </c>
      <c r="G50" s="2" t="s">
        <v>19</v>
      </c>
      <c r="H50" s="2">
        <v>23514</v>
      </c>
      <c r="I50" t="s">
        <v>5710</v>
      </c>
    </row>
    <row r="51" spans="1:9" x14ac:dyDescent="0.35">
      <c r="A51" s="2" t="s">
        <v>767</v>
      </c>
      <c r="B51" s="2" t="s">
        <v>768</v>
      </c>
      <c r="C51" s="2" t="s">
        <v>769</v>
      </c>
      <c r="D51" s="2" t="s">
        <v>770</v>
      </c>
      <c r="E51" s="2" t="s">
        <v>771</v>
      </c>
      <c r="F51" s="2" t="s">
        <v>47</v>
      </c>
      <c r="G51" s="2" t="s">
        <v>19</v>
      </c>
      <c r="H51" s="2">
        <v>20409</v>
      </c>
      <c r="I51" t="s">
        <v>5710</v>
      </c>
    </row>
    <row r="52" spans="1:9" x14ac:dyDescent="0.35">
      <c r="A52" s="2" t="s">
        <v>773</v>
      </c>
      <c r="B52" s="2" t="s">
        <v>774</v>
      </c>
      <c r="C52" s="2" t="s">
        <v>775</v>
      </c>
      <c r="D52" s="2" t="s">
        <v>776</v>
      </c>
      <c r="E52" s="2" t="s">
        <v>777</v>
      </c>
      <c r="F52" s="2" t="s">
        <v>271</v>
      </c>
      <c r="G52" s="2" t="s">
        <v>19</v>
      </c>
      <c r="H52" s="2">
        <v>33355</v>
      </c>
      <c r="I52" t="s">
        <v>5710</v>
      </c>
    </row>
    <row r="53" spans="1:9" x14ac:dyDescent="0.35">
      <c r="A53" s="2" t="s">
        <v>779</v>
      </c>
      <c r="B53" s="2" t="s">
        <v>780</v>
      </c>
      <c r="C53" s="2" t="s">
        <v>781</v>
      </c>
      <c r="D53" s="2" t="s">
        <v>782</v>
      </c>
      <c r="E53" s="2" t="s">
        <v>783</v>
      </c>
      <c r="F53" s="2" t="s">
        <v>329</v>
      </c>
      <c r="G53" s="2" t="s">
        <v>318</v>
      </c>
      <c r="H53" s="2" t="s">
        <v>330</v>
      </c>
      <c r="I53" t="s">
        <v>5709</v>
      </c>
    </row>
    <row r="54" spans="1:9" x14ac:dyDescent="0.35">
      <c r="A54" s="2" t="s">
        <v>785</v>
      </c>
      <c r="B54" s="2" t="s">
        <v>786</v>
      </c>
      <c r="C54" s="2" t="s">
        <v>787</v>
      </c>
      <c r="D54" s="2"/>
      <c r="E54" s="2" t="s">
        <v>788</v>
      </c>
      <c r="F54" s="2" t="s">
        <v>248</v>
      </c>
      <c r="G54" s="2" t="s">
        <v>28</v>
      </c>
      <c r="H54" s="2" t="s">
        <v>249</v>
      </c>
      <c r="I54" t="s">
        <v>5710</v>
      </c>
    </row>
    <row r="55" spans="1:9" x14ac:dyDescent="0.35">
      <c r="A55" s="2" t="s">
        <v>789</v>
      </c>
      <c r="B55" s="2" t="s">
        <v>790</v>
      </c>
      <c r="C55" s="2" t="s">
        <v>791</v>
      </c>
      <c r="D55" s="2" t="s">
        <v>792</v>
      </c>
      <c r="E55" s="2" t="s">
        <v>793</v>
      </c>
      <c r="F55" s="2" t="s">
        <v>138</v>
      </c>
      <c r="G55" s="2" t="s">
        <v>19</v>
      </c>
      <c r="H55" s="2">
        <v>84605</v>
      </c>
      <c r="I55" t="s">
        <v>5710</v>
      </c>
    </row>
    <row r="56" spans="1:9" x14ac:dyDescent="0.35">
      <c r="A56" s="2" t="s">
        <v>795</v>
      </c>
      <c r="B56" s="2" t="s">
        <v>796</v>
      </c>
      <c r="C56" s="2" t="s">
        <v>797</v>
      </c>
      <c r="D56" s="2" t="s">
        <v>798</v>
      </c>
      <c r="E56" s="2" t="s">
        <v>799</v>
      </c>
      <c r="F56" s="2" t="s">
        <v>260</v>
      </c>
      <c r="G56" s="2" t="s">
        <v>19</v>
      </c>
      <c r="H56" s="2">
        <v>43666</v>
      </c>
      <c r="I56" t="s">
        <v>5710</v>
      </c>
    </row>
    <row r="57" spans="1:9" x14ac:dyDescent="0.35">
      <c r="A57" s="2" t="s">
        <v>801</v>
      </c>
      <c r="B57" s="2" t="s">
        <v>802</v>
      </c>
      <c r="C57" s="2"/>
      <c r="D57" s="2" t="s">
        <v>803</v>
      </c>
      <c r="E57" s="2" t="s">
        <v>804</v>
      </c>
      <c r="F57" s="2" t="s">
        <v>135</v>
      </c>
      <c r="G57" s="2" t="s">
        <v>19</v>
      </c>
      <c r="H57" s="2">
        <v>8650</v>
      </c>
      <c r="I57" t="s">
        <v>5710</v>
      </c>
    </row>
    <row r="58" spans="1:9" x14ac:dyDescent="0.35">
      <c r="A58" s="2" t="s">
        <v>806</v>
      </c>
      <c r="B58" s="2" t="s">
        <v>807</v>
      </c>
      <c r="C58" s="2" t="s">
        <v>808</v>
      </c>
      <c r="D58" s="2" t="s">
        <v>809</v>
      </c>
      <c r="E58" s="2" t="s">
        <v>810</v>
      </c>
      <c r="F58" s="2" t="s">
        <v>137</v>
      </c>
      <c r="G58" s="2" t="s">
        <v>19</v>
      </c>
      <c r="H58" s="2">
        <v>33686</v>
      </c>
      <c r="I58" t="s">
        <v>5709</v>
      </c>
    </row>
    <row r="59" spans="1:9" x14ac:dyDescent="0.35">
      <c r="A59" s="2" t="s">
        <v>812</v>
      </c>
      <c r="B59" s="2" t="s">
        <v>813</v>
      </c>
      <c r="C59" s="2" t="s">
        <v>814</v>
      </c>
      <c r="D59" s="2" t="s">
        <v>815</v>
      </c>
      <c r="E59" s="2" t="s">
        <v>816</v>
      </c>
      <c r="F59" s="2" t="s">
        <v>250</v>
      </c>
      <c r="G59" s="2" t="s">
        <v>19</v>
      </c>
      <c r="H59" s="2">
        <v>32590</v>
      </c>
      <c r="I59" t="s">
        <v>5710</v>
      </c>
    </row>
    <row r="60" spans="1:9" x14ac:dyDescent="0.35">
      <c r="A60" s="2" t="s">
        <v>818</v>
      </c>
      <c r="B60" s="2" t="s">
        <v>819</v>
      </c>
      <c r="C60" s="2"/>
      <c r="D60" s="2" t="s">
        <v>820</v>
      </c>
      <c r="E60" s="2" t="s">
        <v>821</v>
      </c>
      <c r="F60" s="2" t="s">
        <v>234</v>
      </c>
      <c r="G60" s="2" t="s">
        <v>19</v>
      </c>
      <c r="H60" s="2">
        <v>33543</v>
      </c>
      <c r="I60" t="s">
        <v>5709</v>
      </c>
    </row>
    <row r="61" spans="1:9" x14ac:dyDescent="0.35">
      <c r="A61" s="2" t="s">
        <v>823</v>
      </c>
      <c r="B61" s="2" t="s">
        <v>824</v>
      </c>
      <c r="C61" s="2" t="s">
        <v>825</v>
      </c>
      <c r="D61" s="2"/>
      <c r="E61" s="2" t="s">
        <v>826</v>
      </c>
      <c r="F61" s="2" t="s">
        <v>173</v>
      </c>
      <c r="G61" s="2" t="s">
        <v>19</v>
      </c>
      <c r="H61" s="2">
        <v>55123</v>
      </c>
      <c r="I61" t="s">
        <v>5709</v>
      </c>
    </row>
    <row r="62" spans="1:9" x14ac:dyDescent="0.35">
      <c r="A62" s="2" t="s">
        <v>828</v>
      </c>
      <c r="B62" s="2" t="s">
        <v>829</v>
      </c>
      <c r="C62" s="2" t="s">
        <v>830</v>
      </c>
      <c r="D62" s="2" t="s">
        <v>831</v>
      </c>
      <c r="E62" s="2" t="s">
        <v>832</v>
      </c>
      <c r="F62" s="2" t="s">
        <v>66</v>
      </c>
      <c r="G62" s="2" t="s">
        <v>19</v>
      </c>
      <c r="H62" s="2">
        <v>46862</v>
      </c>
      <c r="I62" t="s">
        <v>5710</v>
      </c>
    </row>
    <row r="63" spans="1:9" x14ac:dyDescent="0.35">
      <c r="A63" s="2" t="s">
        <v>834</v>
      </c>
      <c r="B63" s="2" t="s">
        <v>835</v>
      </c>
      <c r="C63" s="2"/>
      <c r="D63" s="2" t="s">
        <v>836</v>
      </c>
      <c r="E63" s="2" t="s">
        <v>837</v>
      </c>
      <c r="F63" s="2" t="s">
        <v>151</v>
      </c>
      <c r="G63" s="2" t="s">
        <v>28</v>
      </c>
      <c r="H63" s="2" t="s">
        <v>152</v>
      </c>
      <c r="I63" t="s">
        <v>5709</v>
      </c>
    </row>
    <row r="64" spans="1:9" x14ac:dyDescent="0.35">
      <c r="A64" s="2" t="s">
        <v>839</v>
      </c>
      <c r="B64" s="2" t="s">
        <v>840</v>
      </c>
      <c r="C64" s="2"/>
      <c r="D64" s="2" t="s">
        <v>841</v>
      </c>
      <c r="E64" s="2" t="s">
        <v>842</v>
      </c>
      <c r="F64" s="2" t="s">
        <v>267</v>
      </c>
      <c r="G64" s="2" t="s">
        <v>19</v>
      </c>
      <c r="H64" s="2">
        <v>34114</v>
      </c>
      <c r="I64" t="s">
        <v>5709</v>
      </c>
    </row>
    <row r="65" spans="1:9" x14ac:dyDescent="0.35">
      <c r="A65" s="2" t="s">
        <v>844</v>
      </c>
      <c r="B65" s="2" t="s">
        <v>845</v>
      </c>
      <c r="C65" s="2" t="s">
        <v>846</v>
      </c>
      <c r="D65" s="2" t="s">
        <v>847</v>
      </c>
      <c r="E65" s="2" t="s">
        <v>848</v>
      </c>
      <c r="F65" s="2" t="s">
        <v>56</v>
      </c>
      <c r="G65" s="2" t="s">
        <v>19</v>
      </c>
      <c r="H65" s="2">
        <v>60681</v>
      </c>
      <c r="I65" t="s">
        <v>5710</v>
      </c>
    </row>
    <row r="66" spans="1:9" x14ac:dyDescent="0.35">
      <c r="A66" s="2" t="s">
        <v>850</v>
      </c>
      <c r="B66" s="2" t="s">
        <v>851</v>
      </c>
      <c r="C66" s="2"/>
      <c r="D66" s="2" t="s">
        <v>852</v>
      </c>
      <c r="E66" s="2" t="s">
        <v>853</v>
      </c>
      <c r="F66" s="2" t="s">
        <v>199</v>
      </c>
      <c r="G66" s="2" t="s">
        <v>19</v>
      </c>
      <c r="H66" s="2">
        <v>7104</v>
      </c>
      <c r="I66" t="s">
        <v>5709</v>
      </c>
    </row>
    <row r="67" spans="1:9" x14ac:dyDescent="0.35">
      <c r="A67" s="2" t="s">
        <v>855</v>
      </c>
      <c r="B67" s="2" t="s">
        <v>856</v>
      </c>
      <c r="C67" s="2" t="s">
        <v>857</v>
      </c>
      <c r="D67" s="2" t="s">
        <v>858</v>
      </c>
      <c r="E67" s="2" t="s">
        <v>859</v>
      </c>
      <c r="F67" s="2" t="s">
        <v>364</v>
      </c>
      <c r="G67" s="2" t="s">
        <v>19</v>
      </c>
      <c r="H67" s="2">
        <v>22184</v>
      </c>
      <c r="I67" t="s">
        <v>5709</v>
      </c>
    </row>
    <row r="68" spans="1:9" x14ac:dyDescent="0.35">
      <c r="A68" s="2" t="s">
        <v>861</v>
      </c>
      <c r="B68" s="2" t="s">
        <v>862</v>
      </c>
      <c r="C68" s="2" t="s">
        <v>863</v>
      </c>
      <c r="D68" s="2" t="s">
        <v>864</v>
      </c>
      <c r="E68" s="2" t="s">
        <v>865</v>
      </c>
      <c r="F68" s="2" t="s">
        <v>106</v>
      </c>
      <c r="G68" s="2" t="s">
        <v>19</v>
      </c>
      <c r="H68" s="2">
        <v>76178</v>
      </c>
      <c r="I68" t="s">
        <v>5709</v>
      </c>
    </row>
    <row r="69" spans="1:9" x14ac:dyDescent="0.35">
      <c r="A69" s="2" t="s">
        <v>867</v>
      </c>
      <c r="B69" s="2" t="s">
        <v>868</v>
      </c>
      <c r="C69" s="2" t="s">
        <v>869</v>
      </c>
      <c r="D69" s="2" t="s">
        <v>870</v>
      </c>
      <c r="E69" s="2" t="s">
        <v>871</v>
      </c>
      <c r="F69" s="2" t="s">
        <v>118</v>
      </c>
      <c r="G69" s="2" t="s">
        <v>19</v>
      </c>
      <c r="H69" s="2">
        <v>91505</v>
      </c>
      <c r="I69" t="s">
        <v>5710</v>
      </c>
    </row>
    <row r="70" spans="1:9" x14ac:dyDescent="0.35">
      <c r="A70" s="2" t="s">
        <v>873</v>
      </c>
      <c r="B70" s="2" t="s">
        <v>874</v>
      </c>
      <c r="C70" s="2" t="s">
        <v>875</v>
      </c>
      <c r="D70" s="2" t="s">
        <v>876</v>
      </c>
      <c r="E70" s="2" t="s">
        <v>877</v>
      </c>
      <c r="F70" s="2" t="s">
        <v>268</v>
      </c>
      <c r="G70" s="2" t="s">
        <v>19</v>
      </c>
      <c r="H70" s="2">
        <v>37665</v>
      </c>
      <c r="I70" t="s">
        <v>5710</v>
      </c>
    </row>
    <row r="71" spans="1:9" x14ac:dyDescent="0.35">
      <c r="A71" s="2" t="s">
        <v>879</v>
      </c>
      <c r="B71" s="2" t="s">
        <v>880</v>
      </c>
      <c r="C71" s="2" t="s">
        <v>881</v>
      </c>
      <c r="D71" s="2" t="s">
        <v>882</v>
      </c>
      <c r="E71" s="2" t="s">
        <v>883</v>
      </c>
      <c r="F71" s="2" t="s">
        <v>284</v>
      </c>
      <c r="G71" s="2" t="s">
        <v>28</v>
      </c>
      <c r="H71" s="2" t="s">
        <v>884</v>
      </c>
      <c r="I71" t="s">
        <v>5709</v>
      </c>
    </row>
    <row r="72" spans="1:9" x14ac:dyDescent="0.35">
      <c r="A72" s="2" t="s">
        <v>886</v>
      </c>
      <c r="B72" s="2" t="s">
        <v>887</v>
      </c>
      <c r="C72" s="2" t="s">
        <v>888</v>
      </c>
      <c r="D72" s="2" t="s">
        <v>889</v>
      </c>
      <c r="E72" s="2" t="s">
        <v>890</v>
      </c>
      <c r="F72" s="2" t="s">
        <v>39</v>
      </c>
      <c r="G72" s="2" t="s">
        <v>19</v>
      </c>
      <c r="H72" s="2">
        <v>43231</v>
      </c>
      <c r="I72" t="s">
        <v>5710</v>
      </c>
    </row>
    <row r="73" spans="1:9" x14ac:dyDescent="0.35">
      <c r="A73" s="2" t="s">
        <v>892</v>
      </c>
      <c r="B73" s="2" t="s">
        <v>893</v>
      </c>
      <c r="C73" s="2" t="s">
        <v>894</v>
      </c>
      <c r="D73" s="2" t="s">
        <v>895</v>
      </c>
      <c r="E73" s="2" t="s">
        <v>896</v>
      </c>
      <c r="F73" s="2" t="s">
        <v>408</v>
      </c>
      <c r="G73" s="2" t="s">
        <v>318</v>
      </c>
      <c r="H73" s="2" t="s">
        <v>343</v>
      </c>
      <c r="I73" t="s">
        <v>5710</v>
      </c>
    </row>
    <row r="74" spans="1:9" x14ac:dyDescent="0.35">
      <c r="A74" s="2" t="s">
        <v>898</v>
      </c>
      <c r="B74" s="2" t="s">
        <v>899</v>
      </c>
      <c r="C74" s="2"/>
      <c r="D74" s="2" t="s">
        <v>900</v>
      </c>
      <c r="E74" s="2" t="s">
        <v>901</v>
      </c>
      <c r="F74" s="2" t="s">
        <v>69</v>
      </c>
      <c r="G74" s="2" t="s">
        <v>19</v>
      </c>
      <c r="H74" s="2">
        <v>70183</v>
      </c>
      <c r="I74" t="s">
        <v>5710</v>
      </c>
    </row>
    <row r="75" spans="1:9" x14ac:dyDescent="0.35">
      <c r="A75" s="2" t="s">
        <v>903</v>
      </c>
      <c r="B75" s="2" t="s">
        <v>904</v>
      </c>
      <c r="C75" s="2"/>
      <c r="D75" s="2" t="s">
        <v>905</v>
      </c>
      <c r="E75" s="2" t="s">
        <v>906</v>
      </c>
      <c r="F75" s="2" t="s">
        <v>35</v>
      </c>
      <c r="G75" s="2" t="s">
        <v>19</v>
      </c>
      <c r="H75" s="2">
        <v>28230</v>
      </c>
      <c r="I75" t="s">
        <v>5709</v>
      </c>
    </row>
    <row r="76" spans="1:9" x14ac:dyDescent="0.35">
      <c r="A76" s="2" t="s">
        <v>908</v>
      </c>
      <c r="B76" s="2" t="s">
        <v>909</v>
      </c>
      <c r="C76" s="2" t="s">
        <v>910</v>
      </c>
      <c r="D76" s="2" t="s">
        <v>911</v>
      </c>
      <c r="E76" s="2" t="s">
        <v>912</v>
      </c>
      <c r="F76" s="2" t="s">
        <v>83</v>
      </c>
      <c r="G76" s="2" t="s">
        <v>19</v>
      </c>
      <c r="H76" s="2">
        <v>1114</v>
      </c>
      <c r="I76" t="s">
        <v>5709</v>
      </c>
    </row>
    <row r="77" spans="1:9" x14ac:dyDescent="0.35">
      <c r="A77" s="2" t="s">
        <v>914</v>
      </c>
      <c r="B77" s="2" t="s">
        <v>915</v>
      </c>
      <c r="C77" s="2" t="s">
        <v>916</v>
      </c>
      <c r="D77" s="2" t="s">
        <v>917</v>
      </c>
      <c r="E77" s="2" t="s">
        <v>918</v>
      </c>
      <c r="F77" s="2" t="s">
        <v>327</v>
      </c>
      <c r="G77" s="2" t="s">
        <v>318</v>
      </c>
      <c r="H77" s="2" t="s">
        <v>321</v>
      </c>
      <c r="I77" t="s">
        <v>5709</v>
      </c>
    </row>
    <row r="78" spans="1:9" x14ac:dyDescent="0.35">
      <c r="A78" s="2" t="s">
        <v>920</v>
      </c>
      <c r="B78" s="2" t="s">
        <v>921</v>
      </c>
      <c r="C78" s="2"/>
      <c r="D78" s="2" t="s">
        <v>922</v>
      </c>
      <c r="E78" s="2" t="s">
        <v>923</v>
      </c>
      <c r="F78" s="2" t="s">
        <v>482</v>
      </c>
      <c r="G78" s="2" t="s">
        <v>318</v>
      </c>
      <c r="H78" s="2" t="s">
        <v>359</v>
      </c>
      <c r="I78" t="s">
        <v>5709</v>
      </c>
    </row>
    <row r="79" spans="1:9" x14ac:dyDescent="0.35">
      <c r="A79" s="2" t="s">
        <v>925</v>
      </c>
      <c r="B79" s="2" t="s">
        <v>926</v>
      </c>
      <c r="C79" s="2" t="s">
        <v>927</v>
      </c>
      <c r="D79" s="2" t="s">
        <v>928</v>
      </c>
      <c r="E79" s="2" t="s">
        <v>929</v>
      </c>
      <c r="F79" s="2" t="s">
        <v>212</v>
      </c>
      <c r="G79" s="2" t="s">
        <v>19</v>
      </c>
      <c r="H79" s="2">
        <v>79705</v>
      </c>
      <c r="I79" t="s">
        <v>5710</v>
      </c>
    </row>
    <row r="80" spans="1:9" x14ac:dyDescent="0.35">
      <c r="A80" s="2" t="s">
        <v>931</v>
      </c>
      <c r="B80" s="2" t="s">
        <v>932</v>
      </c>
      <c r="C80" s="2" t="s">
        <v>933</v>
      </c>
      <c r="D80" s="2" t="s">
        <v>934</v>
      </c>
      <c r="E80" s="2" t="s">
        <v>935</v>
      </c>
      <c r="F80" s="2" t="s">
        <v>52</v>
      </c>
      <c r="G80" s="2" t="s">
        <v>19</v>
      </c>
      <c r="H80" s="2">
        <v>75323</v>
      </c>
      <c r="I80" t="s">
        <v>5709</v>
      </c>
    </row>
    <row r="81" spans="1:9" x14ac:dyDescent="0.35">
      <c r="A81" s="2" t="s">
        <v>937</v>
      </c>
      <c r="B81" s="2" t="s">
        <v>938</v>
      </c>
      <c r="C81" s="2" t="s">
        <v>939</v>
      </c>
      <c r="D81" s="2" t="s">
        <v>940</v>
      </c>
      <c r="E81" s="2" t="s">
        <v>941</v>
      </c>
      <c r="F81" s="2" t="s">
        <v>288</v>
      </c>
      <c r="G81" s="2" t="s">
        <v>19</v>
      </c>
      <c r="H81" s="2">
        <v>20189</v>
      </c>
      <c r="I81" t="s">
        <v>5710</v>
      </c>
    </row>
    <row r="82" spans="1:9" x14ac:dyDescent="0.35">
      <c r="A82" s="2" t="s">
        <v>943</v>
      </c>
      <c r="B82" s="2" t="s">
        <v>944</v>
      </c>
      <c r="C82" s="2" t="s">
        <v>945</v>
      </c>
      <c r="D82" s="2" t="s">
        <v>946</v>
      </c>
      <c r="E82" s="2" t="s">
        <v>947</v>
      </c>
      <c r="F82" s="2" t="s">
        <v>149</v>
      </c>
      <c r="G82" s="2" t="s">
        <v>19</v>
      </c>
      <c r="H82" s="2">
        <v>94627</v>
      </c>
      <c r="I82" t="s">
        <v>5709</v>
      </c>
    </row>
    <row r="83" spans="1:9" x14ac:dyDescent="0.35">
      <c r="A83" s="2" t="s">
        <v>949</v>
      </c>
      <c r="B83" s="2" t="s">
        <v>950</v>
      </c>
      <c r="C83" s="2" t="s">
        <v>951</v>
      </c>
      <c r="D83" s="2" t="s">
        <v>952</v>
      </c>
      <c r="E83" s="2" t="s">
        <v>953</v>
      </c>
      <c r="F83" s="2" t="s">
        <v>78</v>
      </c>
      <c r="G83" s="2" t="s">
        <v>19</v>
      </c>
      <c r="H83" s="2">
        <v>80930</v>
      </c>
      <c r="I83" t="s">
        <v>5709</v>
      </c>
    </row>
    <row r="84" spans="1:9" x14ac:dyDescent="0.35">
      <c r="A84" s="2" t="s">
        <v>955</v>
      </c>
      <c r="B84" s="2" t="s">
        <v>956</v>
      </c>
      <c r="C84" s="2" t="s">
        <v>957</v>
      </c>
      <c r="D84" s="2" t="s">
        <v>958</v>
      </c>
      <c r="E84" s="2" t="s">
        <v>959</v>
      </c>
      <c r="F84" s="2" t="s">
        <v>456</v>
      </c>
      <c r="G84" s="2" t="s">
        <v>318</v>
      </c>
      <c r="H84" s="2" t="s">
        <v>457</v>
      </c>
      <c r="I84" t="s">
        <v>5709</v>
      </c>
    </row>
    <row r="85" spans="1:9" x14ac:dyDescent="0.35">
      <c r="A85" s="2" t="s">
        <v>961</v>
      </c>
      <c r="B85" s="2" t="s">
        <v>962</v>
      </c>
      <c r="C85" s="2"/>
      <c r="D85" s="2" t="s">
        <v>963</v>
      </c>
      <c r="E85" s="2" t="s">
        <v>964</v>
      </c>
      <c r="F85" s="2" t="s">
        <v>120</v>
      </c>
      <c r="G85" s="2" t="s">
        <v>19</v>
      </c>
      <c r="H85" s="2">
        <v>14205</v>
      </c>
      <c r="I85" t="s">
        <v>5709</v>
      </c>
    </row>
    <row r="86" spans="1:9" x14ac:dyDescent="0.35">
      <c r="A86" s="2" t="s">
        <v>966</v>
      </c>
      <c r="B86" s="2" t="s">
        <v>967</v>
      </c>
      <c r="C86" s="2" t="s">
        <v>968</v>
      </c>
      <c r="D86" s="2" t="s">
        <v>969</v>
      </c>
      <c r="E86" s="2" t="s">
        <v>970</v>
      </c>
      <c r="F86" s="2" t="s">
        <v>30</v>
      </c>
      <c r="G86" s="2" t="s">
        <v>19</v>
      </c>
      <c r="H86" s="2">
        <v>93715</v>
      </c>
      <c r="I86" t="s">
        <v>5710</v>
      </c>
    </row>
    <row r="87" spans="1:9" x14ac:dyDescent="0.35">
      <c r="A87" s="2" t="s">
        <v>972</v>
      </c>
      <c r="B87" s="2" t="s">
        <v>973</v>
      </c>
      <c r="C87" s="2" t="s">
        <v>974</v>
      </c>
      <c r="D87" s="2"/>
      <c r="E87" s="2" t="s">
        <v>975</v>
      </c>
      <c r="F87" s="2" t="s">
        <v>106</v>
      </c>
      <c r="G87" s="2" t="s">
        <v>19</v>
      </c>
      <c r="H87" s="2">
        <v>76121</v>
      </c>
      <c r="I87" t="s">
        <v>5710</v>
      </c>
    </row>
    <row r="88" spans="1:9" x14ac:dyDescent="0.35">
      <c r="A88" s="2" t="s">
        <v>976</v>
      </c>
      <c r="B88" s="2" t="s">
        <v>977</v>
      </c>
      <c r="C88" s="2" t="s">
        <v>978</v>
      </c>
      <c r="D88" s="2"/>
      <c r="E88" s="2" t="s">
        <v>979</v>
      </c>
      <c r="F88" s="2" t="s">
        <v>77</v>
      </c>
      <c r="G88" s="2" t="s">
        <v>19</v>
      </c>
      <c r="H88" s="2">
        <v>73179</v>
      </c>
      <c r="I88" t="s">
        <v>5709</v>
      </c>
    </row>
    <row r="89" spans="1:9" x14ac:dyDescent="0.35">
      <c r="A89" s="2" t="s">
        <v>981</v>
      </c>
      <c r="B89" s="2" t="s">
        <v>982</v>
      </c>
      <c r="C89" s="2" t="s">
        <v>983</v>
      </c>
      <c r="D89" s="2"/>
      <c r="E89" s="2" t="s">
        <v>984</v>
      </c>
      <c r="F89" s="2" t="s">
        <v>289</v>
      </c>
      <c r="G89" s="2" t="s">
        <v>19</v>
      </c>
      <c r="H89" s="2">
        <v>77705</v>
      </c>
      <c r="I89" t="s">
        <v>5710</v>
      </c>
    </row>
    <row r="90" spans="1:9" x14ac:dyDescent="0.35">
      <c r="A90" s="2" t="s">
        <v>986</v>
      </c>
      <c r="B90" s="2" t="s">
        <v>987</v>
      </c>
      <c r="C90" s="2" t="s">
        <v>988</v>
      </c>
      <c r="D90" s="2"/>
      <c r="E90" s="2" t="s">
        <v>989</v>
      </c>
      <c r="F90" s="2" t="s">
        <v>122</v>
      </c>
      <c r="G90" s="2" t="s">
        <v>19</v>
      </c>
      <c r="H90" s="2">
        <v>89519</v>
      </c>
      <c r="I90" t="s">
        <v>5710</v>
      </c>
    </row>
    <row r="91" spans="1:9" x14ac:dyDescent="0.35">
      <c r="A91" s="2" t="s">
        <v>991</v>
      </c>
      <c r="B91" s="2" t="s">
        <v>992</v>
      </c>
      <c r="C91" s="2" t="s">
        <v>993</v>
      </c>
      <c r="D91" s="2" t="s">
        <v>994</v>
      </c>
      <c r="E91" s="2" t="s">
        <v>995</v>
      </c>
      <c r="F91" s="2" t="s">
        <v>116</v>
      </c>
      <c r="G91" s="2" t="s">
        <v>19</v>
      </c>
      <c r="H91" s="2">
        <v>64136</v>
      </c>
      <c r="I91" t="s">
        <v>5710</v>
      </c>
    </row>
    <row r="92" spans="1:9" x14ac:dyDescent="0.35">
      <c r="A92" s="2" t="s">
        <v>997</v>
      </c>
      <c r="B92" s="2" t="s">
        <v>998</v>
      </c>
      <c r="C92" s="2"/>
      <c r="D92" s="2" t="s">
        <v>999</v>
      </c>
      <c r="E92" s="2" t="s">
        <v>1000</v>
      </c>
      <c r="F92" s="2" t="s">
        <v>329</v>
      </c>
      <c r="G92" s="2" t="s">
        <v>318</v>
      </c>
      <c r="H92" s="2" t="s">
        <v>330</v>
      </c>
      <c r="I92" t="s">
        <v>5709</v>
      </c>
    </row>
    <row r="93" spans="1:9" x14ac:dyDescent="0.35">
      <c r="A93" s="2" t="s">
        <v>1002</v>
      </c>
      <c r="B93" s="2" t="s">
        <v>1003</v>
      </c>
      <c r="C93" s="2" t="s">
        <v>1004</v>
      </c>
      <c r="D93" s="2" t="s">
        <v>1005</v>
      </c>
      <c r="E93" s="2" t="s">
        <v>1006</v>
      </c>
      <c r="F93" s="2" t="s">
        <v>153</v>
      </c>
      <c r="G93" s="2" t="s">
        <v>19</v>
      </c>
      <c r="H93" s="2">
        <v>92878</v>
      </c>
      <c r="I93" t="s">
        <v>5710</v>
      </c>
    </row>
    <row r="94" spans="1:9" x14ac:dyDescent="0.35">
      <c r="A94" s="2" t="s">
        <v>1008</v>
      </c>
      <c r="B94" s="2" t="s">
        <v>1009</v>
      </c>
      <c r="C94" s="2"/>
      <c r="D94" s="2" t="s">
        <v>1010</v>
      </c>
      <c r="E94" s="2" t="s">
        <v>1011</v>
      </c>
      <c r="F94" s="2" t="s">
        <v>123</v>
      </c>
      <c r="G94" s="2" t="s">
        <v>19</v>
      </c>
      <c r="H94" s="2">
        <v>78759</v>
      </c>
      <c r="I94" t="s">
        <v>5709</v>
      </c>
    </row>
    <row r="95" spans="1:9" x14ac:dyDescent="0.35">
      <c r="A95" s="2" t="s">
        <v>1013</v>
      </c>
      <c r="B95" s="2" t="s">
        <v>1014</v>
      </c>
      <c r="C95" s="2" t="s">
        <v>1015</v>
      </c>
      <c r="D95" s="2" t="s">
        <v>1016</v>
      </c>
      <c r="E95" s="2" t="s">
        <v>1017</v>
      </c>
      <c r="F95" s="2" t="s">
        <v>113</v>
      </c>
      <c r="G95" s="2" t="s">
        <v>28</v>
      </c>
      <c r="H95" s="2" t="s">
        <v>114</v>
      </c>
      <c r="I95" t="s">
        <v>5709</v>
      </c>
    </row>
    <row r="96" spans="1:9" x14ac:dyDescent="0.35">
      <c r="A96" s="2" t="s">
        <v>1019</v>
      </c>
      <c r="B96" s="2" t="s">
        <v>1020</v>
      </c>
      <c r="C96" s="2"/>
      <c r="D96" s="2"/>
      <c r="E96" s="2" t="s">
        <v>1021</v>
      </c>
      <c r="F96" s="2" t="s">
        <v>387</v>
      </c>
      <c r="G96" s="2" t="s">
        <v>318</v>
      </c>
      <c r="H96" s="2" t="s">
        <v>388</v>
      </c>
      <c r="I96" t="s">
        <v>5709</v>
      </c>
    </row>
    <row r="97" spans="1:9" x14ac:dyDescent="0.35">
      <c r="A97" s="2" t="s">
        <v>1023</v>
      </c>
      <c r="B97" s="2" t="s">
        <v>1024</v>
      </c>
      <c r="C97" s="2" t="s">
        <v>1025</v>
      </c>
      <c r="D97" s="2"/>
      <c r="E97" s="2" t="s">
        <v>1026</v>
      </c>
      <c r="F97" s="2" t="s">
        <v>30</v>
      </c>
      <c r="G97" s="2" t="s">
        <v>19</v>
      </c>
      <c r="H97" s="2">
        <v>93762</v>
      </c>
      <c r="I97" t="s">
        <v>5710</v>
      </c>
    </row>
    <row r="98" spans="1:9" x14ac:dyDescent="0.35">
      <c r="A98" s="2" t="s">
        <v>1028</v>
      </c>
      <c r="B98" s="2" t="s">
        <v>1029</v>
      </c>
      <c r="C98" s="2" t="s">
        <v>1030</v>
      </c>
      <c r="D98" s="2"/>
      <c r="E98" s="2" t="s">
        <v>1031</v>
      </c>
      <c r="F98" s="2" t="s">
        <v>104</v>
      </c>
      <c r="G98" s="2" t="s">
        <v>19</v>
      </c>
      <c r="H98" s="2">
        <v>63150</v>
      </c>
      <c r="I98" t="s">
        <v>5710</v>
      </c>
    </row>
    <row r="99" spans="1:9" x14ac:dyDescent="0.35">
      <c r="A99" s="2" t="s">
        <v>1033</v>
      </c>
      <c r="B99" s="2" t="s">
        <v>1034</v>
      </c>
      <c r="C99" s="2" t="s">
        <v>1035</v>
      </c>
      <c r="D99" s="2" t="s">
        <v>1036</v>
      </c>
      <c r="E99" s="2" t="s">
        <v>1037</v>
      </c>
      <c r="F99" s="2" t="s">
        <v>30</v>
      </c>
      <c r="G99" s="2" t="s">
        <v>19</v>
      </c>
      <c r="H99" s="2">
        <v>93726</v>
      </c>
      <c r="I99" t="s">
        <v>5710</v>
      </c>
    </row>
    <row r="100" spans="1:9" x14ac:dyDescent="0.35">
      <c r="A100" s="2" t="s">
        <v>1039</v>
      </c>
      <c r="B100" s="2" t="s">
        <v>1040</v>
      </c>
      <c r="C100" s="2"/>
      <c r="D100" s="2" t="s">
        <v>1041</v>
      </c>
      <c r="E100" s="2" t="s">
        <v>1042</v>
      </c>
      <c r="F100" s="2" t="s">
        <v>384</v>
      </c>
      <c r="G100" s="2" t="s">
        <v>318</v>
      </c>
      <c r="H100" s="2" t="s">
        <v>369</v>
      </c>
      <c r="I100" t="s">
        <v>5710</v>
      </c>
    </row>
    <row r="101" spans="1:9" x14ac:dyDescent="0.35">
      <c r="A101" s="2" t="s">
        <v>1044</v>
      </c>
      <c r="B101" s="2" t="s">
        <v>1045</v>
      </c>
      <c r="C101" s="2"/>
      <c r="D101" s="2" t="s">
        <v>1046</v>
      </c>
      <c r="E101" s="2" t="s">
        <v>1047</v>
      </c>
      <c r="F101" s="2" t="s">
        <v>39</v>
      </c>
      <c r="G101" s="2" t="s">
        <v>19</v>
      </c>
      <c r="H101" s="2">
        <v>43210</v>
      </c>
      <c r="I101" t="s">
        <v>5709</v>
      </c>
    </row>
    <row r="102" spans="1:9" x14ac:dyDescent="0.35">
      <c r="A102" s="2" t="s">
        <v>1049</v>
      </c>
      <c r="B102" s="2" t="s">
        <v>1050</v>
      </c>
      <c r="C102" s="2"/>
      <c r="D102" s="2" t="s">
        <v>1051</v>
      </c>
      <c r="E102" s="2" t="s">
        <v>1052</v>
      </c>
      <c r="F102" s="2" t="s">
        <v>291</v>
      </c>
      <c r="G102" s="2" t="s">
        <v>19</v>
      </c>
      <c r="H102" s="2">
        <v>95205</v>
      </c>
      <c r="I102" t="s">
        <v>5709</v>
      </c>
    </row>
    <row r="103" spans="1:9" x14ac:dyDescent="0.35">
      <c r="A103" s="2" t="s">
        <v>1054</v>
      </c>
      <c r="B103" s="2" t="s">
        <v>1055</v>
      </c>
      <c r="C103" s="2" t="s">
        <v>1056</v>
      </c>
      <c r="D103" s="2" t="s">
        <v>1057</v>
      </c>
      <c r="E103" s="2" t="s">
        <v>1058</v>
      </c>
      <c r="F103" s="2" t="s">
        <v>437</v>
      </c>
      <c r="G103" s="2" t="s">
        <v>318</v>
      </c>
      <c r="H103" s="2" t="s">
        <v>438</v>
      </c>
      <c r="I103" t="s">
        <v>5709</v>
      </c>
    </row>
    <row r="104" spans="1:9" x14ac:dyDescent="0.35">
      <c r="A104" s="2" t="s">
        <v>1060</v>
      </c>
      <c r="B104" s="2" t="s">
        <v>1061</v>
      </c>
      <c r="C104" s="2" t="s">
        <v>1062</v>
      </c>
      <c r="D104" s="2" t="s">
        <v>1063</v>
      </c>
      <c r="E104" s="2" t="s">
        <v>1064</v>
      </c>
      <c r="F104" s="2" t="s">
        <v>417</v>
      </c>
      <c r="G104" s="2" t="s">
        <v>318</v>
      </c>
      <c r="H104" s="2" t="s">
        <v>369</v>
      </c>
      <c r="I104" t="s">
        <v>5709</v>
      </c>
    </row>
    <row r="105" spans="1:9" x14ac:dyDescent="0.35">
      <c r="A105" s="2" t="s">
        <v>1066</v>
      </c>
      <c r="B105" s="2" t="s">
        <v>1067</v>
      </c>
      <c r="C105" s="2" t="s">
        <v>1068</v>
      </c>
      <c r="D105" s="2" t="s">
        <v>1069</v>
      </c>
      <c r="E105" s="2" t="s">
        <v>1070</v>
      </c>
      <c r="F105" s="2" t="s">
        <v>219</v>
      </c>
      <c r="G105" s="2" t="s">
        <v>19</v>
      </c>
      <c r="H105" s="2">
        <v>14652</v>
      </c>
      <c r="I105" t="s">
        <v>5710</v>
      </c>
    </row>
    <row r="106" spans="1:9" x14ac:dyDescent="0.35">
      <c r="A106" s="2" t="s">
        <v>1072</v>
      </c>
      <c r="B106" s="2" t="s">
        <v>1073</v>
      </c>
      <c r="C106" s="2" t="s">
        <v>1074</v>
      </c>
      <c r="D106" s="2" t="s">
        <v>1075</v>
      </c>
      <c r="E106" s="2" t="s">
        <v>1076</v>
      </c>
      <c r="F106" s="2" t="s">
        <v>142</v>
      </c>
      <c r="G106" s="2" t="s">
        <v>19</v>
      </c>
      <c r="H106" s="2">
        <v>35487</v>
      </c>
      <c r="I106" t="s">
        <v>5710</v>
      </c>
    </row>
    <row r="107" spans="1:9" x14ac:dyDescent="0.35">
      <c r="A107" s="2" t="s">
        <v>1078</v>
      </c>
      <c r="B107" s="2" t="s">
        <v>1079</v>
      </c>
      <c r="C107" s="2" t="s">
        <v>1080</v>
      </c>
      <c r="D107" s="2" t="s">
        <v>1081</v>
      </c>
      <c r="E107" s="2" t="s">
        <v>1082</v>
      </c>
      <c r="F107" s="2" t="s">
        <v>63</v>
      </c>
      <c r="G107" s="2" t="s">
        <v>19</v>
      </c>
      <c r="H107" s="2">
        <v>77260</v>
      </c>
      <c r="I107" t="s">
        <v>5709</v>
      </c>
    </row>
    <row r="108" spans="1:9" x14ac:dyDescent="0.35">
      <c r="A108" s="2" t="s">
        <v>1084</v>
      </c>
      <c r="B108" s="2" t="s">
        <v>1085</v>
      </c>
      <c r="C108" s="2" t="s">
        <v>1086</v>
      </c>
      <c r="D108" s="2" t="s">
        <v>1087</v>
      </c>
      <c r="E108" s="2" t="s">
        <v>1088</v>
      </c>
      <c r="F108" s="2" t="s">
        <v>50</v>
      </c>
      <c r="G108" s="2" t="s">
        <v>19</v>
      </c>
      <c r="H108" s="2">
        <v>88514</v>
      </c>
      <c r="I108" t="s">
        <v>5710</v>
      </c>
    </row>
    <row r="109" spans="1:9" x14ac:dyDescent="0.35">
      <c r="A109" s="2" t="s">
        <v>1090</v>
      </c>
      <c r="B109" s="2" t="s">
        <v>1091</v>
      </c>
      <c r="C109" s="2" t="s">
        <v>1092</v>
      </c>
      <c r="D109" s="2" t="s">
        <v>1093</v>
      </c>
      <c r="E109" s="2" t="s">
        <v>1094</v>
      </c>
      <c r="F109" s="2" t="s">
        <v>78</v>
      </c>
      <c r="G109" s="2" t="s">
        <v>19</v>
      </c>
      <c r="H109" s="2">
        <v>80935</v>
      </c>
      <c r="I109" t="s">
        <v>5709</v>
      </c>
    </row>
    <row r="110" spans="1:9" x14ac:dyDescent="0.35">
      <c r="A110" s="2" t="s">
        <v>1096</v>
      </c>
      <c r="B110" s="2" t="s">
        <v>1097</v>
      </c>
      <c r="C110" s="2"/>
      <c r="D110" s="2" t="s">
        <v>1098</v>
      </c>
      <c r="E110" s="2" t="s">
        <v>1099</v>
      </c>
      <c r="F110" s="2" t="s">
        <v>66</v>
      </c>
      <c r="G110" s="2" t="s">
        <v>19</v>
      </c>
      <c r="H110" s="2">
        <v>46862</v>
      </c>
      <c r="I110" t="s">
        <v>5710</v>
      </c>
    </row>
    <row r="111" spans="1:9" x14ac:dyDescent="0.35">
      <c r="A111" s="2" t="s">
        <v>1101</v>
      </c>
      <c r="B111" s="2" t="s">
        <v>1102</v>
      </c>
      <c r="C111" s="2" t="s">
        <v>1103</v>
      </c>
      <c r="D111" s="2" t="s">
        <v>1104</v>
      </c>
      <c r="E111" s="2" t="s">
        <v>1105</v>
      </c>
      <c r="F111" s="2" t="s">
        <v>235</v>
      </c>
      <c r="G111" s="2" t="s">
        <v>19</v>
      </c>
      <c r="H111" s="2">
        <v>11054</v>
      </c>
      <c r="I111" t="s">
        <v>5709</v>
      </c>
    </row>
    <row r="112" spans="1:9" x14ac:dyDescent="0.35">
      <c r="A112" s="2" t="s">
        <v>1107</v>
      </c>
      <c r="B112" s="2" t="s">
        <v>1108</v>
      </c>
      <c r="C112" s="2" t="s">
        <v>1109</v>
      </c>
      <c r="D112" s="2" t="s">
        <v>1110</v>
      </c>
      <c r="E112" s="2" t="s">
        <v>1111</v>
      </c>
      <c r="F112" s="2" t="s">
        <v>83</v>
      </c>
      <c r="G112" s="2" t="s">
        <v>19</v>
      </c>
      <c r="H112" s="2">
        <v>1105</v>
      </c>
      <c r="I112" t="s">
        <v>5709</v>
      </c>
    </row>
    <row r="113" spans="1:9" x14ac:dyDescent="0.35">
      <c r="A113" s="2" t="s">
        <v>1113</v>
      </c>
      <c r="B113" s="2" t="s">
        <v>1114</v>
      </c>
      <c r="C113" s="2" t="s">
        <v>1115</v>
      </c>
      <c r="D113" s="2"/>
      <c r="E113" s="2" t="s">
        <v>1116</v>
      </c>
      <c r="F113" s="2" t="s">
        <v>250</v>
      </c>
      <c r="G113" s="2" t="s">
        <v>19</v>
      </c>
      <c r="H113" s="2">
        <v>32575</v>
      </c>
      <c r="I113" t="s">
        <v>5710</v>
      </c>
    </row>
    <row r="114" spans="1:9" x14ac:dyDescent="0.35">
      <c r="A114" s="2" t="s">
        <v>1118</v>
      </c>
      <c r="B114" s="2" t="s">
        <v>1119</v>
      </c>
      <c r="C114" s="2" t="s">
        <v>1120</v>
      </c>
      <c r="D114" s="2" t="s">
        <v>1121</v>
      </c>
      <c r="E114" s="2" t="s">
        <v>1122</v>
      </c>
      <c r="F114" s="2" t="s">
        <v>38</v>
      </c>
      <c r="G114" s="2" t="s">
        <v>19</v>
      </c>
      <c r="H114" s="2">
        <v>23242</v>
      </c>
      <c r="I114" t="s">
        <v>5710</v>
      </c>
    </row>
    <row r="115" spans="1:9" x14ac:dyDescent="0.35">
      <c r="A115" s="2" t="s">
        <v>1124</v>
      </c>
      <c r="B115" s="2" t="s">
        <v>1125</v>
      </c>
      <c r="C115" s="2" t="s">
        <v>1126</v>
      </c>
      <c r="D115" s="2" t="s">
        <v>1127</v>
      </c>
      <c r="E115" s="2" t="s">
        <v>1128</v>
      </c>
      <c r="F115" s="2" t="s">
        <v>432</v>
      </c>
      <c r="G115" s="2" t="s">
        <v>318</v>
      </c>
      <c r="H115" s="2" t="s">
        <v>420</v>
      </c>
      <c r="I115" t="s">
        <v>5710</v>
      </c>
    </row>
    <row r="116" spans="1:9" x14ac:dyDescent="0.35">
      <c r="A116" s="2" t="s">
        <v>1130</v>
      </c>
      <c r="B116" s="2" t="s">
        <v>1131</v>
      </c>
      <c r="C116" s="2"/>
      <c r="D116" s="2" t="s">
        <v>1132</v>
      </c>
      <c r="E116" s="2" t="s">
        <v>1133</v>
      </c>
      <c r="F116" s="2" t="s">
        <v>26</v>
      </c>
      <c r="G116" s="2" t="s">
        <v>19</v>
      </c>
      <c r="H116" s="2">
        <v>25705</v>
      </c>
      <c r="I116" t="s">
        <v>5710</v>
      </c>
    </row>
    <row r="117" spans="1:9" x14ac:dyDescent="0.35">
      <c r="A117" s="2" t="s">
        <v>1135</v>
      </c>
      <c r="B117" s="2" t="s">
        <v>1136</v>
      </c>
      <c r="C117" s="2" t="s">
        <v>1137</v>
      </c>
      <c r="D117" s="2" t="s">
        <v>1138</v>
      </c>
      <c r="E117" s="2" t="s">
        <v>1139</v>
      </c>
      <c r="F117" s="2" t="s">
        <v>144</v>
      </c>
      <c r="G117" s="2" t="s">
        <v>28</v>
      </c>
      <c r="H117" s="2" t="s">
        <v>145</v>
      </c>
      <c r="I117" t="s">
        <v>5710</v>
      </c>
    </row>
    <row r="118" spans="1:9" x14ac:dyDescent="0.35">
      <c r="A118" s="2" t="s">
        <v>1141</v>
      </c>
      <c r="B118" s="2" t="s">
        <v>1142</v>
      </c>
      <c r="C118" s="2" t="s">
        <v>1143</v>
      </c>
      <c r="D118" s="2" t="s">
        <v>1144</v>
      </c>
      <c r="E118" s="2" t="s">
        <v>1145</v>
      </c>
      <c r="F118" s="2" t="s">
        <v>411</v>
      </c>
      <c r="G118" s="2" t="s">
        <v>318</v>
      </c>
      <c r="H118" s="2" t="s">
        <v>412</v>
      </c>
      <c r="I118" t="s">
        <v>5709</v>
      </c>
    </row>
    <row r="119" spans="1:9" x14ac:dyDescent="0.35">
      <c r="A119" s="2" t="s">
        <v>1147</v>
      </c>
      <c r="B119" s="2" t="s">
        <v>1148</v>
      </c>
      <c r="C119" s="2" t="s">
        <v>1149</v>
      </c>
      <c r="D119" s="2" t="s">
        <v>1150</v>
      </c>
      <c r="E119" s="2" t="s">
        <v>1151</v>
      </c>
      <c r="F119" s="2" t="s">
        <v>203</v>
      </c>
      <c r="G119" s="2" t="s">
        <v>19</v>
      </c>
      <c r="H119" s="2">
        <v>45432</v>
      </c>
      <c r="I119" t="s">
        <v>5710</v>
      </c>
    </row>
    <row r="120" spans="1:9" x14ac:dyDescent="0.35">
      <c r="A120" s="2" t="s">
        <v>1153</v>
      </c>
      <c r="B120" s="2" t="s">
        <v>1154</v>
      </c>
      <c r="C120" s="2" t="s">
        <v>1155</v>
      </c>
      <c r="D120" s="2" t="s">
        <v>1156</v>
      </c>
      <c r="E120" s="2" t="s">
        <v>1157</v>
      </c>
      <c r="F120" s="2" t="s">
        <v>72</v>
      </c>
      <c r="G120" s="2" t="s">
        <v>19</v>
      </c>
      <c r="H120" s="2">
        <v>99507</v>
      </c>
      <c r="I120" t="s">
        <v>5709</v>
      </c>
    </row>
    <row r="121" spans="1:9" x14ac:dyDescent="0.35">
      <c r="A121" s="2" t="s">
        <v>1159</v>
      </c>
      <c r="B121" s="2" t="s">
        <v>1160</v>
      </c>
      <c r="C121" s="2" t="s">
        <v>1161</v>
      </c>
      <c r="D121" s="2" t="s">
        <v>1162</v>
      </c>
      <c r="E121" s="2" t="s">
        <v>1163</v>
      </c>
      <c r="F121" s="2" t="s">
        <v>130</v>
      </c>
      <c r="G121" s="2" t="s">
        <v>19</v>
      </c>
      <c r="H121" s="2">
        <v>37215</v>
      </c>
      <c r="I121" t="s">
        <v>5710</v>
      </c>
    </row>
    <row r="122" spans="1:9" x14ac:dyDescent="0.35">
      <c r="A122" s="2" t="s">
        <v>1164</v>
      </c>
      <c r="B122" s="2" t="s">
        <v>1165</v>
      </c>
      <c r="C122" s="2" t="s">
        <v>1166</v>
      </c>
      <c r="D122" s="2" t="s">
        <v>1167</v>
      </c>
      <c r="E122" s="2" t="s">
        <v>1168</v>
      </c>
      <c r="F122" s="2" t="s">
        <v>27</v>
      </c>
      <c r="G122" s="2" t="s">
        <v>19</v>
      </c>
      <c r="H122" s="2">
        <v>90040</v>
      </c>
      <c r="I122" t="s">
        <v>5709</v>
      </c>
    </row>
    <row r="123" spans="1:9" x14ac:dyDescent="0.35">
      <c r="A123" s="2" t="s">
        <v>1169</v>
      </c>
      <c r="B123" s="2" t="s">
        <v>1170</v>
      </c>
      <c r="C123" s="2" t="s">
        <v>1171</v>
      </c>
      <c r="D123" s="2" t="s">
        <v>1172</v>
      </c>
      <c r="E123" s="2" t="s">
        <v>1173</v>
      </c>
      <c r="F123" s="2" t="s">
        <v>35</v>
      </c>
      <c r="G123" s="2" t="s">
        <v>19</v>
      </c>
      <c r="H123" s="2">
        <v>28289</v>
      </c>
      <c r="I123" t="s">
        <v>5710</v>
      </c>
    </row>
    <row r="124" spans="1:9" x14ac:dyDescent="0.35">
      <c r="A124" s="2" t="s">
        <v>1175</v>
      </c>
      <c r="B124" s="2" t="s">
        <v>1176</v>
      </c>
      <c r="C124" s="2" t="s">
        <v>1177</v>
      </c>
      <c r="D124" s="2" t="s">
        <v>1178</v>
      </c>
      <c r="E124" s="2" t="s">
        <v>1179</v>
      </c>
      <c r="F124" s="2" t="s">
        <v>42</v>
      </c>
      <c r="G124" s="2" t="s">
        <v>19</v>
      </c>
      <c r="H124" s="2">
        <v>80217</v>
      </c>
      <c r="I124" t="s">
        <v>5709</v>
      </c>
    </row>
    <row r="125" spans="1:9" x14ac:dyDescent="0.35">
      <c r="A125" s="2" t="s">
        <v>1181</v>
      </c>
      <c r="B125" s="2" t="s">
        <v>1182</v>
      </c>
      <c r="C125" s="2" t="s">
        <v>1183</v>
      </c>
      <c r="D125" s="2" t="s">
        <v>1184</v>
      </c>
      <c r="E125" s="2" t="s">
        <v>1185</v>
      </c>
      <c r="F125" s="2" t="s">
        <v>165</v>
      </c>
      <c r="G125" s="2" t="s">
        <v>19</v>
      </c>
      <c r="H125" s="2">
        <v>6912</v>
      </c>
      <c r="I125" t="s">
        <v>5710</v>
      </c>
    </row>
    <row r="126" spans="1:9" x14ac:dyDescent="0.35">
      <c r="A126" s="2" t="s">
        <v>1187</v>
      </c>
      <c r="B126" s="2" t="s">
        <v>1188</v>
      </c>
      <c r="C126" s="2" t="s">
        <v>1189</v>
      </c>
      <c r="D126" s="2" t="s">
        <v>1190</v>
      </c>
      <c r="E126" s="2" t="s">
        <v>1191</v>
      </c>
      <c r="F126" s="2" t="s">
        <v>311</v>
      </c>
      <c r="G126" s="2" t="s">
        <v>19</v>
      </c>
      <c r="H126" s="2">
        <v>23605</v>
      </c>
      <c r="I126" t="s">
        <v>5709</v>
      </c>
    </row>
    <row r="127" spans="1:9" x14ac:dyDescent="0.35">
      <c r="A127" s="2" t="s">
        <v>1193</v>
      </c>
      <c r="B127" s="2" t="s">
        <v>1194</v>
      </c>
      <c r="C127" s="2" t="s">
        <v>1195</v>
      </c>
      <c r="D127" s="2" t="s">
        <v>1196</v>
      </c>
      <c r="E127" s="2" t="s">
        <v>1197</v>
      </c>
      <c r="F127" s="2" t="s">
        <v>447</v>
      </c>
      <c r="G127" s="2" t="s">
        <v>318</v>
      </c>
      <c r="H127" s="2" t="s">
        <v>410</v>
      </c>
      <c r="I127" t="s">
        <v>5709</v>
      </c>
    </row>
    <row r="128" spans="1:9" x14ac:dyDescent="0.35">
      <c r="A128" s="2" t="s">
        <v>1199</v>
      </c>
      <c r="B128" s="2" t="s">
        <v>1200</v>
      </c>
      <c r="C128" s="2" t="s">
        <v>1201</v>
      </c>
      <c r="D128" s="2" t="s">
        <v>1202</v>
      </c>
      <c r="E128" s="2" t="s">
        <v>1203</v>
      </c>
      <c r="F128" s="2" t="s">
        <v>72</v>
      </c>
      <c r="G128" s="2" t="s">
        <v>19</v>
      </c>
      <c r="H128" s="2">
        <v>99599</v>
      </c>
      <c r="I128" t="s">
        <v>5710</v>
      </c>
    </row>
    <row r="129" spans="1:9" x14ac:dyDescent="0.35">
      <c r="A129" s="2" t="s">
        <v>1205</v>
      </c>
      <c r="B129" s="2" t="s">
        <v>1206</v>
      </c>
      <c r="C129" s="2" t="s">
        <v>1207</v>
      </c>
      <c r="D129" s="2" t="s">
        <v>1208</v>
      </c>
      <c r="E129" s="2" t="s">
        <v>1209</v>
      </c>
      <c r="F129" s="2" t="s">
        <v>289</v>
      </c>
      <c r="G129" s="2" t="s">
        <v>318</v>
      </c>
      <c r="H129" s="2" t="s">
        <v>444</v>
      </c>
      <c r="I129" t="s">
        <v>5710</v>
      </c>
    </row>
    <row r="130" spans="1:9" x14ac:dyDescent="0.35">
      <c r="A130" s="2" t="s">
        <v>1211</v>
      </c>
      <c r="B130" s="2" t="s">
        <v>1212</v>
      </c>
      <c r="C130" s="2" t="s">
        <v>1213</v>
      </c>
      <c r="D130" s="2" t="s">
        <v>1214</v>
      </c>
      <c r="E130" s="2" t="s">
        <v>1215</v>
      </c>
      <c r="F130" s="2" t="s">
        <v>97</v>
      </c>
      <c r="G130" s="2" t="s">
        <v>19</v>
      </c>
      <c r="H130" s="2">
        <v>58122</v>
      </c>
      <c r="I130" t="s">
        <v>5710</v>
      </c>
    </row>
    <row r="131" spans="1:9" x14ac:dyDescent="0.35">
      <c r="A131" s="2" t="s">
        <v>1217</v>
      </c>
      <c r="B131" s="2" t="s">
        <v>1218</v>
      </c>
      <c r="C131" s="2" t="s">
        <v>1219</v>
      </c>
      <c r="D131" s="2" t="s">
        <v>1220</v>
      </c>
      <c r="E131" s="2" t="s">
        <v>1221</v>
      </c>
      <c r="F131" s="2" t="s">
        <v>95</v>
      </c>
      <c r="G131" s="2" t="s">
        <v>19</v>
      </c>
      <c r="H131" s="2">
        <v>47737</v>
      </c>
      <c r="I131" t="s">
        <v>5709</v>
      </c>
    </row>
    <row r="132" spans="1:9" x14ac:dyDescent="0.35">
      <c r="A132" s="2" t="s">
        <v>1223</v>
      </c>
      <c r="B132" s="2" t="s">
        <v>1224</v>
      </c>
      <c r="C132" s="2"/>
      <c r="D132" s="2" t="s">
        <v>1225</v>
      </c>
      <c r="E132" s="2" t="s">
        <v>1226</v>
      </c>
      <c r="F132" s="2" t="s">
        <v>432</v>
      </c>
      <c r="G132" s="2" t="s">
        <v>318</v>
      </c>
      <c r="H132" s="2" t="s">
        <v>420</v>
      </c>
      <c r="I132" t="s">
        <v>5709</v>
      </c>
    </row>
    <row r="133" spans="1:9" x14ac:dyDescent="0.35">
      <c r="A133" s="2" t="s">
        <v>1228</v>
      </c>
      <c r="B133" s="2" t="s">
        <v>1229</v>
      </c>
      <c r="C133" s="2" t="s">
        <v>1230</v>
      </c>
      <c r="D133" s="2" t="s">
        <v>1231</v>
      </c>
      <c r="E133" s="2" t="s">
        <v>1232</v>
      </c>
      <c r="F133" s="2" t="s">
        <v>35</v>
      </c>
      <c r="G133" s="2" t="s">
        <v>19</v>
      </c>
      <c r="H133" s="2">
        <v>28210</v>
      </c>
      <c r="I133" t="s">
        <v>5709</v>
      </c>
    </row>
    <row r="134" spans="1:9" x14ac:dyDescent="0.35">
      <c r="A134" s="2" t="s">
        <v>1234</v>
      </c>
      <c r="B134" s="2" t="s">
        <v>1235</v>
      </c>
      <c r="C134" s="2" t="s">
        <v>1236</v>
      </c>
      <c r="D134" s="2" t="s">
        <v>1237</v>
      </c>
      <c r="E134" s="2" t="s">
        <v>1238</v>
      </c>
      <c r="F134" s="2" t="s">
        <v>223</v>
      </c>
      <c r="G134" s="2" t="s">
        <v>19</v>
      </c>
      <c r="H134" s="2">
        <v>35815</v>
      </c>
      <c r="I134" t="s">
        <v>5709</v>
      </c>
    </row>
    <row r="135" spans="1:9" x14ac:dyDescent="0.35">
      <c r="A135" s="2" t="s">
        <v>1240</v>
      </c>
      <c r="B135" s="2" t="s">
        <v>1241</v>
      </c>
      <c r="C135" s="2" t="s">
        <v>1242</v>
      </c>
      <c r="D135" s="2" t="s">
        <v>1243</v>
      </c>
      <c r="E135" s="2" t="s">
        <v>1244</v>
      </c>
      <c r="F135" s="2" t="s">
        <v>178</v>
      </c>
      <c r="G135" s="2" t="s">
        <v>19</v>
      </c>
      <c r="H135" s="2">
        <v>92725</v>
      </c>
      <c r="I135" t="s">
        <v>5710</v>
      </c>
    </row>
    <row r="136" spans="1:9" x14ac:dyDescent="0.35">
      <c r="A136" s="2" t="s">
        <v>1246</v>
      </c>
      <c r="B136" s="2" t="s">
        <v>1247</v>
      </c>
      <c r="C136" s="2"/>
      <c r="D136" s="2"/>
      <c r="E136" s="2" t="s">
        <v>1248</v>
      </c>
      <c r="F136" s="2" t="s">
        <v>47</v>
      </c>
      <c r="G136" s="2" t="s">
        <v>19</v>
      </c>
      <c r="H136" s="2">
        <v>20520</v>
      </c>
      <c r="I136" t="s">
        <v>5709</v>
      </c>
    </row>
    <row r="137" spans="1:9" x14ac:dyDescent="0.35">
      <c r="A137" s="2" t="s">
        <v>1250</v>
      </c>
      <c r="B137" s="2" t="s">
        <v>1251</v>
      </c>
      <c r="C137" s="2" t="s">
        <v>1252</v>
      </c>
      <c r="D137" s="2" t="s">
        <v>1253</v>
      </c>
      <c r="E137" s="2" t="s">
        <v>1254</v>
      </c>
      <c r="F137" s="2" t="s">
        <v>476</v>
      </c>
      <c r="G137" s="2" t="s">
        <v>318</v>
      </c>
      <c r="H137" s="2" t="s">
        <v>477</v>
      </c>
      <c r="I137" t="s">
        <v>5710</v>
      </c>
    </row>
    <row r="138" spans="1:9" x14ac:dyDescent="0.35">
      <c r="A138" s="2" t="s">
        <v>1256</v>
      </c>
      <c r="B138" s="2" t="s">
        <v>1257</v>
      </c>
      <c r="C138" s="2" t="s">
        <v>1258</v>
      </c>
      <c r="D138" s="2" t="s">
        <v>1259</v>
      </c>
      <c r="E138" s="2" t="s">
        <v>1260</v>
      </c>
      <c r="F138" s="2" t="s">
        <v>104</v>
      </c>
      <c r="G138" s="2" t="s">
        <v>19</v>
      </c>
      <c r="H138" s="2">
        <v>63131</v>
      </c>
      <c r="I138" t="s">
        <v>5710</v>
      </c>
    </row>
    <row r="139" spans="1:9" x14ac:dyDescent="0.35">
      <c r="A139" s="2" t="s">
        <v>1262</v>
      </c>
      <c r="B139" s="2" t="s">
        <v>1263</v>
      </c>
      <c r="C139" s="2"/>
      <c r="D139" s="2" t="s">
        <v>1264</v>
      </c>
      <c r="E139" s="2" t="s">
        <v>1265</v>
      </c>
      <c r="F139" s="2" t="s">
        <v>349</v>
      </c>
      <c r="G139" s="2" t="s">
        <v>318</v>
      </c>
      <c r="H139" s="2" t="s">
        <v>350</v>
      </c>
      <c r="I139" t="s">
        <v>5710</v>
      </c>
    </row>
    <row r="140" spans="1:9" x14ac:dyDescent="0.35">
      <c r="A140" s="2" t="s">
        <v>1267</v>
      </c>
      <c r="B140" s="2" t="s">
        <v>1268</v>
      </c>
      <c r="C140" s="2"/>
      <c r="D140" s="2" t="s">
        <v>1269</v>
      </c>
      <c r="E140" s="2" t="s">
        <v>1270</v>
      </c>
      <c r="F140" s="2" t="s">
        <v>73</v>
      </c>
      <c r="G140" s="2" t="s">
        <v>19</v>
      </c>
      <c r="H140" s="2">
        <v>96805</v>
      </c>
      <c r="I140" t="s">
        <v>5710</v>
      </c>
    </row>
    <row r="141" spans="1:9" x14ac:dyDescent="0.35">
      <c r="A141" s="2" t="s">
        <v>1272</v>
      </c>
      <c r="B141" s="2" t="s">
        <v>1273</v>
      </c>
      <c r="C141" s="2"/>
      <c r="D141" s="2" t="s">
        <v>1274</v>
      </c>
      <c r="E141" s="2" t="s">
        <v>1275</v>
      </c>
      <c r="F141" s="2" t="s">
        <v>153</v>
      </c>
      <c r="G141" s="2" t="s">
        <v>19</v>
      </c>
      <c r="H141" s="2">
        <v>92878</v>
      </c>
      <c r="I141" t="s">
        <v>5709</v>
      </c>
    </row>
    <row r="142" spans="1:9" x14ac:dyDescent="0.35">
      <c r="A142" s="2" t="s">
        <v>1277</v>
      </c>
      <c r="B142" s="2" t="s">
        <v>1278</v>
      </c>
      <c r="C142" s="2" t="s">
        <v>1279</v>
      </c>
      <c r="D142" s="2" t="s">
        <v>1280</v>
      </c>
      <c r="E142" s="2" t="s">
        <v>1281</v>
      </c>
      <c r="F142" s="2" t="s">
        <v>1282</v>
      </c>
      <c r="G142" s="2" t="s">
        <v>318</v>
      </c>
      <c r="H142" s="2" t="s">
        <v>444</v>
      </c>
      <c r="I142" t="s">
        <v>5709</v>
      </c>
    </row>
    <row r="143" spans="1:9" x14ac:dyDescent="0.35">
      <c r="A143" s="2" t="s">
        <v>1284</v>
      </c>
      <c r="B143" s="2" t="s">
        <v>1285</v>
      </c>
      <c r="C143" s="2" t="s">
        <v>1286</v>
      </c>
      <c r="D143" s="2" t="s">
        <v>1287</v>
      </c>
      <c r="E143" s="2" t="s">
        <v>1288</v>
      </c>
      <c r="F143" s="2" t="s">
        <v>47</v>
      </c>
      <c r="G143" s="2" t="s">
        <v>19</v>
      </c>
      <c r="H143" s="2">
        <v>20520</v>
      </c>
      <c r="I143" t="s">
        <v>5709</v>
      </c>
    </row>
    <row r="144" spans="1:9" x14ac:dyDescent="0.35">
      <c r="A144" s="2" t="s">
        <v>1290</v>
      </c>
      <c r="B144" s="2" t="s">
        <v>1291</v>
      </c>
      <c r="C144" s="2"/>
      <c r="D144" s="2"/>
      <c r="E144" s="2" t="s">
        <v>1292</v>
      </c>
      <c r="F144" s="2" t="s">
        <v>320</v>
      </c>
      <c r="G144" s="2" t="s">
        <v>318</v>
      </c>
      <c r="H144" s="2" t="s">
        <v>321</v>
      </c>
      <c r="I144" t="s">
        <v>5709</v>
      </c>
    </row>
    <row r="145" spans="1:9" x14ac:dyDescent="0.35">
      <c r="A145" s="2" t="s">
        <v>1294</v>
      </c>
      <c r="B145" s="2" t="s">
        <v>1295</v>
      </c>
      <c r="C145" s="2" t="s">
        <v>1296</v>
      </c>
      <c r="D145" s="2" t="s">
        <v>1297</v>
      </c>
      <c r="E145" s="2" t="s">
        <v>1298</v>
      </c>
      <c r="F145" s="2" t="s">
        <v>63</v>
      </c>
      <c r="G145" s="2" t="s">
        <v>19</v>
      </c>
      <c r="H145" s="2">
        <v>77281</v>
      </c>
      <c r="I145" t="s">
        <v>5710</v>
      </c>
    </row>
    <row r="146" spans="1:9" x14ac:dyDescent="0.35">
      <c r="A146" s="2" t="s">
        <v>1300</v>
      </c>
      <c r="B146" s="2" t="s">
        <v>1301</v>
      </c>
      <c r="C146" s="2" t="s">
        <v>1302</v>
      </c>
      <c r="D146" s="2" t="s">
        <v>1303</v>
      </c>
      <c r="E146" s="2" t="s">
        <v>1304</v>
      </c>
      <c r="F146" s="2" t="s">
        <v>161</v>
      </c>
      <c r="G146" s="2" t="s">
        <v>19</v>
      </c>
      <c r="H146" s="2">
        <v>92668</v>
      </c>
      <c r="I146" t="s">
        <v>5709</v>
      </c>
    </row>
    <row r="147" spans="1:9" x14ac:dyDescent="0.35">
      <c r="A147" s="2" t="s">
        <v>1306</v>
      </c>
      <c r="B147" s="2" t="s">
        <v>1307</v>
      </c>
      <c r="C147" s="2" t="s">
        <v>1308</v>
      </c>
      <c r="D147" s="2" t="s">
        <v>1309</v>
      </c>
      <c r="E147" s="2" t="s">
        <v>1310</v>
      </c>
      <c r="F147" s="2" t="s">
        <v>50</v>
      </c>
      <c r="G147" s="2" t="s">
        <v>19</v>
      </c>
      <c r="H147" s="2">
        <v>88553</v>
      </c>
      <c r="I147" t="s">
        <v>5710</v>
      </c>
    </row>
    <row r="148" spans="1:9" x14ac:dyDescent="0.35">
      <c r="A148" s="2" t="s">
        <v>1312</v>
      </c>
      <c r="B148" s="2" t="s">
        <v>1313</v>
      </c>
      <c r="C148" s="2" t="s">
        <v>1314</v>
      </c>
      <c r="D148" s="2" t="s">
        <v>1315</v>
      </c>
      <c r="E148" s="2" t="s">
        <v>1316</v>
      </c>
      <c r="F148" s="2" t="s">
        <v>352</v>
      </c>
      <c r="G148" s="2" t="s">
        <v>19</v>
      </c>
      <c r="H148" s="2">
        <v>89714</v>
      </c>
      <c r="I148" t="s">
        <v>5710</v>
      </c>
    </row>
    <row r="149" spans="1:9" x14ac:dyDescent="0.35">
      <c r="A149" s="2" t="s">
        <v>1317</v>
      </c>
      <c r="B149" s="2" t="s">
        <v>1318</v>
      </c>
      <c r="C149" s="2" t="s">
        <v>1319</v>
      </c>
      <c r="D149" s="2" t="s">
        <v>1320</v>
      </c>
      <c r="E149" s="2" t="s">
        <v>1321</v>
      </c>
      <c r="F149" s="2" t="s">
        <v>106</v>
      </c>
      <c r="G149" s="2" t="s">
        <v>19</v>
      </c>
      <c r="H149" s="2">
        <v>76105</v>
      </c>
      <c r="I149" t="s">
        <v>5709</v>
      </c>
    </row>
    <row r="150" spans="1:9" x14ac:dyDescent="0.35">
      <c r="A150" s="2" t="s">
        <v>1323</v>
      </c>
      <c r="B150" s="2" t="s">
        <v>1324</v>
      </c>
      <c r="C150" s="2" t="s">
        <v>1325</v>
      </c>
      <c r="D150" s="2" t="s">
        <v>1326</v>
      </c>
      <c r="E150" s="2" t="s">
        <v>1327</v>
      </c>
      <c r="F150" s="2" t="s">
        <v>138</v>
      </c>
      <c r="G150" s="2" t="s">
        <v>19</v>
      </c>
      <c r="H150" s="2">
        <v>84605</v>
      </c>
      <c r="I150" t="s">
        <v>5709</v>
      </c>
    </row>
    <row r="151" spans="1:9" x14ac:dyDescent="0.35">
      <c r="A151" s="2" t="s">
        <v>1329</v>
      </c>
      <c r="B151" s="2" t="s">
        <v>1330</v>
      </c>
      <c r="C151" s="2"/>
      <c r="D151" s="2" t="s">
        <v>1331</v>
      </c>
      <c r="E151" s="2" t="s">
        <v>1332</v>
      </c>
      <c r="F151" s="2" t="s">
        <v>197</v>
      </c>
      <c r="G151" s="2" t="s">
        <v>19</v>
      </c>
      <c r="H151" s="2">
        <v>33487</v>
      </c>
      <c r="I151" t="s">
        <v>5709</v>
      </c>
    </row>
    <row r="152" spans="1:9" x14ac:dyDescent="0.35">
      <c r="A152" s="2" t="s">
        <v>1334</v>
      </c>
      <c r="B152" s="2" t="s">
        <v>1335</v>
      </c>
      <c r="C152" s="2" t="s">
        <v>1336</v>
      </c>
      <c r="D152" s="2" t="s">
        <v>1337</v>
      </c>
      <c r="E152" s="2" t="s">
        <v>1338</v>
      </c>
      <c r="F152" s="2" t="s">
        <v>24</v>
      </c>
      <c r="G152" s="2" t="s">
        <v>19</v>
      </c>
      <c r="H152" s="2">
        <v>24040</v>
      </c>
      <c r="I152" t="s">
        <v>5709</v>
      </c>
    </row>
    <row r="153" spans="1:9" x14ac:dyDescent="0.35">
      <c r="A153" s="2" t="s">
        <v>1340</v>
      </c>
      <c r="B153" s="2" t="s">
        <v>1341</v>
      </c>
      <c r="C153" s="2"/>
      <c r="D153" s="2" t="s">
        <v>1342</v>
      </c>
      <c r="E153" s="2" t="s">
        <v>1343</v>
      </c>
      <c r="F153" s="2" t="s">
        <v>169</v>
      </c>
      <c r="G153" s="2" t="s">
        <v>19</v>
      </c>
      <c r="H153" s="2">
        <v>50369</v>
      </c>
      <c r="I153" t="s">
        <v>5709</v>
      </c>
    </row>
    <row r="154" spans="1:9" x14ac:dyDescent="0.35">
      <c r="A154" s="2" t="s">
        <v>1345</v>
      </c>
      <c r="B154" s="2" t="s">
        <v>1346</v>
      </c>
      <c r="C154" s="2" t="s">
        <v>1347</v>
      </c>
      <c r="D154" s="2" t="s">
        <v>1348</v>
      </c>
      <c r="E154" s="2" t="s">
        <v>1349</v>
      </c>
      <c r="F154" s="2" t="s">
        <v>73</v>
      </c>
      <c r="G154" s="2" t="s">
        <v>19</v>
      </c>
      <c r="H154" s="2">
        <v>96805</v>
      </c>
      <c r="I154" t="s">
        <v>5709</v>
      </c>
    </row>
    <row r="155" spans="1:9" x14ac:dyDescent="0.35">
      <c r="A155" s="2" t="s">
        <v>1351</v>
      </c>
      <c r="B155" s="2" t="s">
        <v>1352</v>
      </c>
      <c r="C155" s="2"/>
      <c r="D155" s="2" t="s">
        <v>1353</v>
      </c>
      <c r="E155" s="2" t="s">
        <v>1354</v>
      </c>
      <c r="F155" s="2" t="s">
        <v>271</v>
      </c>
      <c r="G155" s="2" t="s">
        <v>19</v>
      </c>
      <c r="H155" s="2">
        <v>33345</v>
      </c>
      <c r="I155" t="s">
        <v>5710</v>
      </c>
    </row>
    <row r="156" spans="1:9" x14ac:dyDescent="0.35">
      <c r="A156" s="2" t="s">
        <v>1356</v>
      </c>
      <c r="B156" s="2" t="s">
        <v>1357</v>
      </c>
      <c r="C156" s="2" t="s">
        <v>1358</v>
      </c>
      <c r="D156" s="2" t="s">
        <v>1359</v>
      </c>
      <c r="E156" s="2" t="s">
        <v>1360</v>
      </c>
      <c r="F156" s="2" t="s">
        <v>46</v>
      </c>
      <c r="G156" s="2" t="s">
        <v>19</v>
      </c>
      <c r="H156" s="2">
        <v>19172</v>
      </c>
      <c r="I156" t="s">
        <v>5710</v>
      </c>
    </row>
    <row r="157" spans="1:9" x14ac:dyDescent="0.35">
      <c r="A157" s="2" t="s">
        <v>1362</v>
      </c>
      <c r="B157" s="2" t="s">
        <v>1363</v>
      </c>
      <c r="C157" s="2" t="s">
        <v>1364</v>
      </c>
      <c r="D157" s="2" t="s">
        <v>1365</v>
      </c>
      <c r="E157" s="2" t="s">
        <v>1366</v>
      </c>
      <c r="F157" s="2" t="s">
        <v>124</v>
      </c>
      <c r="G157" s="2" t="s">
        <v>19</v>
      </c>
      <c r="H157" s="2">
        <v>6854</v>
      </c>
      <c r="I157" t="s">
        <v>5709</v>
      </c>
    </row>
    <row r="158" spans="1:9" x14ac:dyDescent="0.35">
      <c r="A158" s="2" t="s">
        <v>1368</v>
      </c>
      <c r="B158" s="2" t="s">
        <v>1369</v>
      </c>
      <c r="C158" s="2" t="s">
        <v>1370</v>
      </c>
      <c r="D158" s="2" t="s">
        <v>1371</v>
      </c>
      <c r="E158" s="2" t="s">
        <v>1372</v>
      </c>
      <c r="F158" s="2" t="s">
        <v>59</v>
      </c>
      <c r="G158" s="2" t="s">
        <v>19</v>
      </c>
      <c r="H158" s="2">
        <v>76011</v>
      </c>
      <c r="I158" t="s">
        <v>5709</v>
      </c>
    </row>
    <row r="159" spans="1:9" x14ac:dyDescent="0.35">
      <c r="A159" s="2" t="s">
        <v>1374</v>
      </c>
      <c r="B159" s="2" t="s">
        <v>1375</v>
      </c>
      <c r="C159" s="2" t="s">
        <v>1376</v>
      </c>
      <c r="D159" s="2" t="s">
        <v>1377</v>
      </c>
      <c r="E159" s="2" t="s">
        <v>1378</v>
      </c>
      <c r="F159" s="2" t="s">
        <v>360</v>
      </c>
      <c r="G159" s="2" t="s">
        <v>318</v>
      </c>
      <c r="H159" s="2" t="s">
        <v>361</v>
      </c>
      <c r="I159" t="s">
        <v>5710</v>
      </c>
    </row>
    <row r="160" spans="1:9" x14ac:dyDescent="0.35">
      <c r="A160" s="2" t="s">
        <v>1380</v>
      </c>
      <c r="B160" s="2" t="s">
        <v>1381</v>
      </c>
      <c r="C160" s="2"/>
      <c r="D160" s="2" t="s">
        <v>1382</v>
      </c>
      <c r="E160" s="2" t="s">
        <v>1383</v>
      </c>
      <c r="F160" s="2" t="s">
        <v>65</v>
      </c>
      <c r="G160" s="2" t="s">
        <v>19</v>
      </c>
      <c r="H160" s="2">
        <v>37416</v>
      </c>
      <c r="I160" t="s">
        <v>5709</v>
      </c>
    </row>
    <row r="161" spans="1:9" x14ac:dyDescent="0.35">
      <c r="A161" s="2" t="s">
        <v>1385</v>
      </c>
      <c r="B161" s="2" t="s">
        <v>1386</v>
      </c>
      <c r="C161" s="2"/>
      <c r="D161" s="2" t="s">
        <v>1387</v>
      </c>
      <c r="E161" s="2" t="s">
        <v>1388</v>
      </c>
      <c r="F161" s="2" t="s">
        <v>189</v>
      </c>
      <c r="G161" s="2" t="s">
        <v>19</v>
      </c>
      <c r="H161" s="2">
        <v>97296</v>
      </c>
      <c r="I161" t="s">
        <v>5710</v>
      </c>
    </row>
    <row r="162" spans="1:9" x14ac:dyDescent="0.35">
      <c r="A162" s="2" t="s">
        <v>1390</v>
      </c>
      <c r="B162" s="2" t="s">
        <v>1391</v>
      </c>
      <c r="C162" s="2" t="s">
        <v>1392</v>
      </c>
      <c r="D162" s="2" t="s">
        <v>1393</v>
      </c>
      <c r="E162" s="2" t="s">
        <v>1394</v>
      </c>
      <c r="F162" s="2" t="s">
        <v>77</v>
      </c>
      <c r="G162" s="2" t="s">
        <v>19</v>
      </c>
      <c r="H162" s="2">
        <v>73135</v>
      </c>
      <c r="I162" t="s">
        <v>5710</v>
      </c>
    </row>
    <row r="163" spans="1:9" x14ac:dyDescent="0.35">
      <c r="A163" s="2" t="s">
        <v>1396</v>
      </c>
      <c r="B163" s="2" t="s">
        <v>1397</v>
      </c>
      <c r="C163" s="2" t="s">
        <v>1398</v>
      </c>
      <c r="D163" s="2" t="s">
        <v>1399</v>
      </c>
      <c r="E163" s="2" t="s">
        <v>1400</v>
      </c>
      <c r="F163" s="2" t="s">
        <v>47</v>
      </c>
      <c r="G163" s="2" t="s">
        <v>19</v>
      </c>
      <c r="H163" s="2">
        <v>20520</v>
      </c>
      <c r="I163" t="s">
        <v>5710</v>
      </c>
    </row>
    <row r="164" spans="1:9" x14ac:dyDescent="0.35">
      <c r="A164" s="2" t="s">
        <v>1402</v>
      </c>
      <c r="B164" s="2" t="s">
        <v>1403</v>
      </c>
      <c r="C164" s="2" t="s">
        <v>1404</v>
      </c>
      <c r="D164" s="2" t="s">
        <v>1405</v>
      </c>
      <c r="E164" s="2" t="s">
        <v>1406</v>
      </c>
      <c r="F164" s="2" t="s">
        <v>82</v>
      </c>
      <c r="G164" s="2" t="s">
        <v>19</v>
      </c>
      <c r="H164" s="2">
        <v>27415</v>
      </c>
      <c r="I164" t="s">
        <v>5709</v>
      </c>
    </row>
    <row r="165" spans="1:9" x14ac:dyDescent="0.35">
      <c r="A165" s="2" t="s">
        <v>1408</v>
      </c>
      <c r="B165" s="2" t="s">
        <v>1409</v>
      </c>
      <c r="C165" s="2" t="s">
        <v>1410</v>
      </c>
      <c r="D165" s="2" t="s">
        <v>1411</v>
      </c>
      <c r="E165" s="2" t="s">
        <v>1412</v>
      </c>
      <c r="F165" s="2" t="s">
        <v>164</v>
      </c>
      <c r="G165" s="2" t="s">
        <v>19</v>
      </c>
      <c r="H165" s="2">
        <v>22313</v>
      </c>
      <c r="I165" t="s">
        <v>5710</v>
      </c>
    </row>
    <row r="166" spans="1:9" x14ac:dyDescent="0.35">
      <c r="A166" s="2" t="s">
        <v>1414</v>
      </c>
      <c r="B166" s="2" t="s">
        <v>1415</v>
      </c>
      <c r="C166" s="2" t="s">
        <v>1416</v>
      </c>
      <c r="D166" s="2" t="s">
        <v>1417</v>
      </c>
      <c r="E166" s="2" t="s">
        <v>1418</v>
      </c>
      <c r="F166" s="2" t="s">
        <v>1419</v>
      </c>
      <c r="G166" s="2" t="s">
        <v>318</v>
      </c>
      <c r="H166" s="2" t="s">
        <v>370</v>
      </c>
      <c r="I166" t="s">
        <v>5710</v>
      </c>
    </row>
    <row r="167" spans="1:9" x14ac:dyDescent="0.35">
      <c r="A167" s="2" t="s">
        <v>1421</v>
      </c>
      <c r="B167" s="2" t="s">
        <v>1422</v>
      </c>
      <c r="C167" s="2"/>
      <c r="D167" s="2" t="s">
        <v>1423</v>
      </c>
      <c r="E167" s="2" t="s">
        <v>1424</v>
      </c>
      <c r="F167" s="2" t="s">
        <v>163</v>
      </c>
      <c r="G167" s="2" t="s">
        <v>19</v>
      </c>
      <c r="H167" s="2">
        <v>53405</v>
      </c>
      <c r="I167" t="s">
        <v>5709</v>
      </c>
    </row>
    <row r="168" spans="1:9" x14ac:dyDescent="0.35">
      <c r="A168" s="2" t="s">
        <v>1426</v>
      </c>
      <c r="B168" s="2" t="s">
        <v>1427</v>
      </c>
      <c r="C168" s="2"/>
      <c r="D168" s="2" t="s">
        <v>1428</v>
      </c>
      <c r="E168" s="2" t="s">
        <v>1429</v>
      </c>
      <c r="F168" s="2" t="s">
        <v>209</v>
      </c>
      <c r="G168" s="2" t="s">
        <v>19</v>
      </c>
      <c r="H168" s="2">
        <v>34629</v>
      </c>
      <c r="I168" t="s">
        <v>5709</v>
      </c>
    </row>
    <row r="169" spans="1:9" x14ac:dyDescent="0.35">
      <c r="A169" s="2" t="s">
        <v>1431</v>
      </c>
      <c r="B169" s="2" t="s">
        <v>1432</v>
      </c>
      <c r="C169" s="2" t="s">
        <v>1433</v>
      </c>
      <c r="D169" s="2" t="s">
        <v>1434</v>
      </c>
      <c r="E169" s="2" t="s">
        <v>1435</v>
      </c>
      <c r="F169" s="2" t="s">
        <v>163</v>
      </c>
      <c r="G169" s="2" t="s">
        <v>19</v>
      </c>
      <c r="H169" s="2">
        <v>53405</v>
      </c>
      <c r="I169" t="s">
        <v>5709</v>
      </c>
    </row>
    <row r="170" spans="1:9" x14ac:dyDescent="0.35">
      <c r="A170" s="2" t="s">
        <v>1437</v>
      </c>
      <c r="B170" s="2" t="s">
        <v>1438</v>
      </c>
      <c r="C170" s="2"/>
      <c r="D170" s="2" t="s">
        <v>1439</v>
      </c>
      <c r="E170" s="2" t="s">
        <v>1440</v>
      </c>
      <c r="F170" s="2" t="s">
        <v>1419</v>
      </c>
      <c r="G170" s="2" t="s">
        <v>318</v>
      </c>
      <c r="H170" s="2" t="s">
        <v>370</v>
      </c>
      <c r="I170" t="s">
        <v>5710</v>
      </c>
    </row>
    <row r="171" spans="1:9" x14ac:dyDescent="0.35">
      <c r="A171" s="2" t="s">
        <v>1442</v>
      </c>
      <c r="B171" s="2" t="s">
        <v>1443</v>
      </c>
      <c r="C171" s="2" t="s">
        <v>1444</v>
      </c>
      <c r="D171" s="2" t="s">
        <v>1445</v>
      </c>
      <c r="E171" s="2" t="s">
        <v>1446</v>
      </c>
      <c r="F171" s="2" t="s">
        <v>1447</v>
      </c>
      <c r="G171" s="2" t="s">
        <v>318</v>
      </c>
      <c r="H171" s="2" t="s">
        <v>460</v>
      </c>
      <c r="I171" t="s">
        <v>5710</v>
      </c>
    </row>
    <row r="172" spans="1:9" x14ac:dyDescent="0.35">
      <c r="A172" s="2" t="s">
        <v>1449</v>
      </c>
      <c r="B172" s="2" t="s">
        <v>1450</v>
      </c>
      <c r="C172" s="2" t="s">
        <v>1451</v>
      </c>
      <c r="D172" s="2"/>
      <c r="E172" s="2" t="s">
        <v>1452</v>
      </c>
      <c r="F172" s="2" t="s">
        <v>102</v>
      </c>
      <c r="G172" s="2" t="s">
        <v>28</v>
      </c>
      <c r="H172" s="2" t="s">
        <v>103</v>
      </c>
      <c r="I172" t="s">
        <v>5710</v>
      </c>
    </row>
    <row r="173" spans="1:9" x14ac:dyDescent="0.35">
      <c r="A173" s="2" t="s">
        <v>1454</v>
      </c>
      <c r="B173" s="2" t="s">
        <v>1455</v>
      </c>
      <c r="C173" s="2" t="s">
        <v>1456</v>
      </c>
      <c r="D173" s="2" t="s">
        <v>1457</v>
      </c>
      <c r="E173" s="2" t="s">
        <v>1458</v>
      </c>
      <c r="F173" s="2" t="s">
        <v>137</v>
      </c>
      <c r="G173" s="2" t="s">
        <v>19</v>
      </c>
      <c r="H173" s="2">
        <v>33686</v>
      </c>
      <c r="I173" t="s">
        <v>5709</v>
      </c>
    </row>
    <row r="174" spans="1:9" x14ac:dyDescent="0.35">
      <c r="A174" s="2" t="s">
        <v>1460</v>
      </c>
      <c r="B174" s="2" t="s">
        <v>1461</v>
      </c>
      <c r="C174" s="2" t="s">
        <v>1462</v>
      </c>
      <c r="D174" s="2"/>
      <c r="E174" s="2" t="s">
        <v>1463</v>
      </c>
      <c r="F174" s="2" t="s">
        <v>440</v>
      </c>
      <c r="G174" s="2" t="s">
        <v>318</v>
      </c>
      <c r="H174" s="2" t="s">
        <v>369</v>
      </c>
      <c r="I174" t="s">
        <v>5710</v>
      </c>
    </row>
    <row r="175" spans="1:9" x14ac:dyDescent="0.35">
      <c r="A175" s="2" t="s">
        <v>1465</v>
      </c>
      <c r="B175" s="2" t="s">
        <v>1466</v>
      </c>
      <c r="C175" s="2" t="s">
        <v>1467</v>
      </c>
      <c r="D175" s="2" t="s">
        <v>1468</v>
      </c>
      <c r="E175" s="2" t="s">
        <v>1469</v>
      </c>
      <c r="F175" s="2" t="s">
        <v>187</v>
      </c>
      <c r="G175" s="2" t="s">
        <v>19</v>
      </c>
      <c r="H175" s="2">
        <v>36195</v>
      </c>
      <c r="I175" t="s">
        <v>5710</v>
      </c>
    </row>
    <row r="176" spans="1:9" x14ac:dyDescent="0.35">
      <c r="A176" s="2" t="s">
        <v>1471</v>
      </c>
      <c r="B176" s="2" t="s">
        <v>1472</v>
      </c>
      <c r="C176" s="2"/>
      <c r="D176" s="2" t="s">
        <v>1473</v>
      </c>
      <c r="E176" s="2" t="s">
        <v>1474</v>
      </c>
      <c r="F176" s="2" t="s">
        <v>351</v>
      </c>
      <c r="G176" s="2" t="s">
        <v>19</v>
      </c>
      <c r="H176" s="2">
        <v>89436</v>
      </c>
      <c r="I176" t="s">
        <v>5709</v>
      </c>
    </row>
    <row r="177" spans="1:9" x14ac:dyDescent="0.35">
      <c r="A177" s="2" t="s">
        <v>1476</v>
      </c>
      <c r="B177" s="2" t="s">
        <v>1477</v>
      </c>
      <c r="C177" s="2" t="s">
        <v>1478</v>
      </c>
      <c r="D177" s="2" t="s">
        <v>1479</v>
      </c>
      <c r="E177" s="2" t="s">
        <v>1480</v>
      </c>
      <c r="F177" s="2" t="s">
        <v>167</v>
      </c>
      <c r="G177" s="2" t="s">
        <v>19</v>
      </c>
      <c r="H177" s="2">
        <v>31205</v>
      </c>
      <c r="I177" t="s">
        <v>5709</v>
      </c>
    </row>
    <row r="178" spans="1:9" x14ac:dyDescent="0.35">
      <c r="A178" s="2" t="s">
        <v>1482</v>
      </c>
      <c r="B178" s="2" t="s">
        <v>1483</v>
      </c>
      <c r="C178" s="2" t="s">
        <v>1484</v>
      </c>
      <c r="D178" s="2" t="s">
        <v>1485</v>
      </c>
      <c r="E178" s="2" t="s">
        <v>1486</v>
      </c>
      <c r="F178" s="2" t="s">
        <v>146</v>
      </c>
      <c r="G178" s="2" t="s">
        <v>19</v>
      </c>
      <c r="H178" s="2">
        <v>90605</v>
      </c>
      <c r="I178" t="s">
        <v>5709</v>
      </c>
    </row>
    <row r="179" spans="1:9" x14ac:dyDescent="0.35">
      <c r="A179" s="2" t="s">
        <v>1488</v>
      </c>
      <c r="B179" s="2" t="s">
        <v>1489</v>
      </c>
      <c r="C179" s="2" t="s">
        <v>1490</v>
      </c>
      <c r="D179" s="2"/>
      <c r="E179" s="2" t="s">
        <v>1491</v>
      </c>
      <c r="F179" s="2" t="s">
        <v>193</v>
      </c>
      <c r="G179" s="2" t="s">
        <v>19</v>
      </c>
      <c r="H179" s="2">
        <v>37605</v>
      </c>
      <c r="I179" t="s">
        <v>5709</v>
      </c>
    </row>
    <row r="180" spans="1:9" x14ac:dyDescent="0.35">
      <c r="A180" s="2" t="s">
        <v>1493</v>
      </c>
      <c r="B180" s="2" t="s">
        <v>1494</v>
      </c>
      <c r="C180" s="2" t="s">
        <v>1495</v>
      </c>
      <c r="D180" s="2" t="s">
        <v>1496</v>
      </c>
      <c r="E180" s="2" t="s">
        <v>1497</v>
      </c>
      <c r="F180" s="2" t="s">
        <v>219</v>
      </c>
      <c r="G180" s="2" t="s">
        <v>19</v>
      </c>
      <c r="H180" s="2">
        <v>14614</v>
      </c>
      <c r="I180" t="s">
        <v>5710</v>
      </c>
    </row>
    <row r="181" spans="1:9" x14ac:dyDescent="0.35">
      <c r="A181" s="2" t="s">
        <v>1499</v>
      </c>
      <c r="B181" s="2" t="s">
        <v>1500</v>
      </c>
      <c r="C181" s="2"/>
      <c r="D181" s="2" t="s">
        <v>1501</v>
      </c>
      <c r="E181" s="2" t="s">
        <v>1502</v>
      </c>
      <c r="F181" s="2" t="s">
        <v>362</v>
      </c>
      <c r="G181" s="2" t="s">
        <v>318</v>
      </c>
      <c r="H181" s="2" t="s">
        <v>363</v>
      </c>
      <c r="I181" t="s">
        <v>5710</v>
      </c>
    </row>
    <row r="182" spans="1:9" x14ac:dyDescent="0.35">
      <c r="A182" s="2" t="s">
        <v>1504</v>
      </c>
      <c r="B182" s="2" t="s">
        <v>1505</v>
      </c>
      <c r="C182" s="2" t="s">
        <v>1506</v>
      </c>
      <c r="D182" s="2" t="s">
        <v>1507</v>
      </c>
      <c r="E182" s="2" t="s">
        <v>1508</v>
      </c>
      <c r="F182" s="2" t="s">
        <v>139</v>
      </c>
      <c r="G182" s="2" t="s">
        <v>19</v>
      </c>
      <c r="H182" s="2">
        <v>11254</v>
      </c>
      <c r="I182" t="s">
        <v>5710</v>
      </c>
    </row>
    <row r="183" spans="1:9" x14ac:dyDescent="0.35">
      <c r="A183" s="2" t="s">
        <v>1509</v>
      </c>
      <c r="B183" s="2" t="s">
        <v>1510</v>
      </c>
      <c r="C183" s="2" t="s">
        <v>1511</v>
      </c>
      <c r="D183" s="2" t="s">
        <v>1512</v>
      </c>
      <c r="E183" s="2" t="s">
        <v>1513</v>
      </c>
      <c r="F183" s="2" t="s">
        <v>83</v>
      </c>
      <c r="G183" s="2" t="s">
        <v>19</v>
      </c>
      <c r="H183" s="2">
        <v>1114</v>
      </c>
      <c r="I183" t="s">
        <v>5710</v>
      </c>
    </row>
    <row r="184" spans="1:9" x14ac:dyDescent="0.35">
      <c r="A184" s="2" t="s">
        <v>1515</v>
      </c>
      <c r="B184" s="2" t="s">
        <v>1516</v>
      </c>
      <c r="C184" s="2" t="s">
        <v>1517</v>
      </c>
      <c r="D184" s="2" t="s">
        <v>1518</v>
      </c>
      <c r="E184" s="2" t="s">
        <v>1519</v>
      </c>
      <c r="F184" s="2" t="s">
        <v>232</v>
      </c>
      <c r="G184" s="2" t="s">
        <v>19</v>
      </c>
      <c r="H184" s="2">
        <v>22908</v>
      </c>
      <c r="I184" t="s">
        <v>5710</v>
      </c>
    </row>
    <row r="185" spans="1:9" x14ac:dyDescent="0.35">
      <c r="A185" s="2" t="s">
        <v>1521</v>
      </c>
      <c r="B185" s="2" t="s">
        <v>1522</v>
      </c>
      <c r="C185" s="2" t="s">
        <v>1523</v>
      </c>
      <c r="D185" s="2" t="s">
        <v>1524</v>
      </c>
      <c r="E185" s="2" t="s">
        <v>1525</v>
      </c>
      <c r="F185" s="2" t="s">
        <v>115</v>
      </c>
      <c r="G185" s="2" t="s">
        <v>19</v>
      </c>
      <c r="H185" s="2">
        <v>75044</v>
      </c>
      <c r="I185" t="s">
        <v>5710</v>
      </c>
    </row>
    <row r="186" spans="1:9" x14ac:dyDescent="0.35">
      <c r="A186" s="2" t="s">
        <v>1527</v>
      </c>
      <c r="B186" s="2" t="s">
        <v>1528</v>
      </c>
      <c r="C186" s="2" t="s">
        <v>1529</v>
      </c>
      <c r="D186" s="2" t="s">
        <v>1530</v>
      </c>
      <c r="E186" s="2" t="s">
        <v>1531</v>
      </c>
      <c r="F186" s="2" t="s">
        <v>33</v>
      </c>
      <c r="G186" s="2" t="s">
        <v>19</v>
      </c>
      <c r="H186" s="2">
        <v>55448</v>
      </c>
      <c r="I186" t="s">
        <v>5710</v>
      </c>
    </row>
    <row r="187" spans="1:9" x14ac:dyDescent="0.35">
      <c r="A187" s="2" t="s">
        <v>1533</v>
      </c>
      <c r="B187" s="2" t="s">
        <v>1534</v>
      </c>
      <c r="C187" s="2" t="s">
        <v>1535</v>
      </c>
      <c r="D187" s="2" t="s">
        <v>1536</v>
      </c>
      <c r="E187" s="2" t="s">
        <v>1537</v>
      </c>
      <c r="F187" s="2" t="s">
        <v>174</v>
      </c>
      <c r="G187" s="2" t="s">
        <v>19</v>
      </c>
      <c r="H187" s="2">
        <v>48919</v>
      </c>
      <c r="I187" t="s">
        <v>5709</v>
      </c>
    </row>
    <row r="188" spans="1:9" x14ac:dyDescent="0.35">
      <c r="A188" s="2" t="s">
        <v>1539</v>
      </c>
      <c r="B188" s="2" t="s">
        <v>1540</v>
      </c>
      <c r="C188" s="2" t="s">
        <v>1541</v>
      </c>
      <c r="D188" s="2" t="s">
        <v>1542</v>
      </c>
      <c r="E188" s="2" t="s">
        <v>1543</v>
      </c>
      <c r="F188" s="2" t="s">
        <v>141</v>
      </c>
      <c r="G188" s="2" t="s">
        <v>19</v>
      </c>
      <c r="H188" s="2">
        <v>58207</v>
      </c>
      <c r="I188" t="s">
        <v>5710</v>
      </c>
    </row>
    <row r="189" spans="1:9" x14ac:dyDescent="0.35">
      <c r="A189" s="2" t="s">
        <v>1545</v>
      </c>
      <c r="B189" s="2" t="s">
        <v>1546</v>
      </c>
      <c r="C189" s="2" t="s">
        <v>1547</v>
      </c>
      <c r="D189" s="2"/>
      <c r="E189" s="2" t="s">
        <v>1548</v>
      </c>
      <c r="F189" s="2" t="s">
        <v>72</v>
      </c>
      <c r="G189" s="2" t="s">
        <v>19</v>
      </c>
      <c r="H189" s="2">
        <v>99522</v>
      </c>
      <c r="I189" t="s">
        <v>5709</v>
      </c>
    </row>
    <row r="190" spans="1:9" x14ac:dyDescent="0.35">
      <c r="A190" s="2" t="s">
        <v>1550</v>
      </c>
      <c r="B190" s="2" t="s">
        <v>1551</v>
      </c>
      <c r="C190" s="2" t="s">
        <v>1552</v>
      </c>
      <c r="D190" s="2" t="s">
        <v>1553</v>
      </c>
      <c r="E190" s="2" t="s">
        <v>1554</v>
      </c>
      <c r="F190" s="2" t="s">
        <v>77</v>
      </c>
      <c r="G190" s="2" t="s">
        <v>19</v>
      </c>
      <c r="H190" s="2">
        <v>73129</v>
      </c>
      <c r="I190" t="s">
        <v>5709</v>
      </c>
    </row>
    <row r="191" spans="1:9" x14ac:dyDescent="0.35">
      <c r="A191" s="2" t="s">
        <v>1556</v>
      </c>
      <c r="B191" s="2" t="s">
        <v>1557</v>
      </c>
      <c r="C191" s="2" t="s">
        <v>1558</v>
      </c>
      <c r="D191" s="2" t="s">
        <v>1559</v>
      </c>
      <c r="E191" s="2" t="s">
        <v>1560</v>
      </c>
      <c r="F191" s="2" t="s">
        <v>90</v>
      </c>
      <c r="G191" s="2" t="s">
        <v>19</v>
      </c>
      <c r="H191" s="2">
        <v>74103</v>
      </c>
      <c r="I191" t="s">
        <v>5709</v>
      </c>
    </row>
    <row r="192" spans="1:9" x14ac:dyDescent="0.35">
      <c r="A192" s="2" t="s">
        <v>1562</v>
      </c>
      <c r="B192" s="2" t="s">
        <v>1563</v>
      </c>
      <c r="C192" s="2" t="s">
        <v>1564</v>
      </c>
      <c r="D192" s="2" t="s">
        <v>1565</v>
      </c>
      <c r="E192" s="2" t="s">
        <v>1566</v>
      </c>
      <c r="F192" s="2" t="s">
        <v>41</v>
      </c>
      <c r="G192" s="2" t="s">
        <v>19</v>
      </c>
      <c r="H192" s="2">
        <v>48211</v>
      </c>
      <c r="I192" t="s">
        <v>5709</v>
      </c>
    </row>
    <row r="193" spans="1:9" x14ac:dyDescent="0.35">
      <c r="A193" s="2" t="s">
        <v>1568</v>
      </c>
      <c r="B193" s="2" t="s">
        <v>1569</v>
      </c>
      <c r="C193" s="2" t="s">
        <v>1570</v>
      </c>
      <c r="D193" s="2" t="s">
        <v>1571</v>
      </c>
      <c r="E193" s="2" t="s">
        <v>1572</v>
      </c>
      <c r="F193" s="2" t="s">
        <v>47</v>
      </c>
      <c r="G193" s="2" t="s">
        <v>19</v>
      </c>
      <c r="H193" s="2">
        <v>20436</v>
      </c>
      <c r="I193" t="s">
        <v>5709</v>
      </c>
    </row>
    <row r="194" spans="1:9" x14ac:dyDescent="0.35">
      <c r="A194" s="2" t="s">
        <v>1574</v>
      </c>
      <c r="B194" s="2" t="s">
        <v>1575</v>
      </c>
      <c r="C194" s="2" t="s">
        <v>1576</v>
      </c>
      <c r="D194" s="2" t="s">
        <v>1577</v>
      </c>
      <c r="E194" s="2" t="s">
        <v>1578</v>
      </c>
      <c r="F194" s="2" t="s">
        <v>323</v>
      </c>
      <c r="G194" s="2" t="s">
        <v>318</v>
      </c>
      <c r="H194" s="2" t="s">
        <v>324</v>
      </c>
      <c r="I194" t="s">
        <v>5709</v>
      </c>
    </row>
    <row r="195" spans="1:9" x14ac:dyDescent="0.35">
      <c r="A195" s="2" t="s">
        <v>1580</v>
      </c>
      <c r="B195" s="2" t="s">
        <v>1581</v>
      </c>
      <c r="C195" s="2"/>
      <c r="D195" s="2" t="s">
        <v>1582</v>
      </c>
      <c r="E195" s="2" t="s">
        <v>1583</v>
      </c>
      <c r="F195" s="2" t="s">
        <v>188</v>
      </c>
      <c r="G195" s="2" t="s">
        <v>19</v>
      </c>
      <c r="H195" s="2">
        <v>85215</v>
      </c>
      <c r="I195" t="s">
        <v>5710</v>
      </c>
    </row>
    <row r="196" spans="1:9" x14ac:dyDescent="0.35">
      <c r="A196" s="2" t="s">
        <v>1585</v>
      </c>
      <c r="B196" s="2" t="s">
        <v>1586</v>
      </c>
      <c r="C196" s="2" t="s">
        <v>1587</v>
      </c>
      <c r="D196" s="2" t="s">
        <v>1588</v>
      </c>
      <c r="E196" s="2" t="s">
        <v>1589</v>
      </c>
      <c r="F196" s="2" t="s">
        <v>181</v>
      </c>
      <c r="G196" s="2" t="s">
        <v>19</v>
      </c>
      <c r="H196" s="2">
        <v>44485</v>
      </c>
      <c r="I196" t="s">
        <v>5710</v>
      </c>
    </row>
    <row r="197" spans="1:9" x14ac:dyDescent="0.35">
      <c r="A197" s="2" t="s">
        <v>1591</v>
      </c>
      <c r="B197" s="2" t="s">
        <v>1592</v>
      </c>
      <c r="C197" s="2" t="s">
        <v>1593</v>
      </c>
      <c r="D197" s="2" t="s">
        <v>1594</v>
      </c>
      <c r="E197" s="2" t="s">
        <v>1595</v>
      </c>
      <c r="F197" s="2" t="s">
        <v>23</v>
      </c>
      <c r="G197" s="2" t="s">
        <v>19</v>
      </c>
      <c r="H197" s="2">
        <v>38150</v>
      </c>
      <c r="I197" t="s">
        <v>5710</v>
      </c>
    </row>
    <row r="198" spans="1:9" x14ac:dyDescent="0.35">
      <c r="A198" s="2" t="s">
        <v>1597</v>
      </c>
      <c r="B198" s="2" t="s">
        <v>1598</v>
      </c>
      <c r="C198" s="2" t="s">
        <v>1599</v>
      </c>
      <c r="D198" s="2"/>
      <c r="E198" s="2" t="s">
        <v>1600</v>
      </c>
      <c r="F198" s="2" t="s">
        <v>47</v>
      </c>
      <c r="G198" s="2" t="s">
        <v>19</v>
      </c>
      <c r="H198" s="2">
        <v>20535</v>
      </c>
      <c r="I198" t="s">
        <v>5710</v>
      </c>
    </row>
    <row r="199" spans="1:9" x14ac:dyDescent="0.35">
      <c r="A199" s="2" t="s">
        <v>1601</v>
      </c>
      <c r="B199" s="2" t="s">
        <v>1602</v>
      </c>
      <c r="C199" s="2" t="s">
        <v>1603</v>
      </c>
      <c r="D199" s="2" t="s">
        <v>1604</v>
      </c>
      <c r="E199" s="2" t="s">
        <v>1605</v>
      </c>
      <c r="F199" s="2" t="s">
        <v>475</v>
      </c>
      <c r="G199" s="2" t="s">
        <v>318</v>
      </c>
      <c r="H199" s="2" t="s">
        <v>425</v>
      </c>
      <c r="I199" t="s">
        <v>5709</v>
      </c>
    </row>
    <row r="200" spans="1:9" x14ac:dyDescent="0.35">
      <c r="A200" s="2" t="s">
        <v>1606</v>
      </c>
      <c r="B200" s="2" t="s">
        <v>1607</v>
      </c>
      <c r="C200" s="2" t="s">
        <v>1608</v>
      </c>
      <c r="D200" s="2" t="s">
        <v>1609</v>
      </c>
      <c r="E200" s="2" t="s">
        <v>1610</v>
      </c>
      <c r="F200" s="2" t="s">
        <v>121</v>
      </c>
      <c r="G200" s="2" t="s">
        <v>19</v>
      </c>
      <c r="H200" s="2">
        <v>33064</v>
      </c>
      <c r="I200" t="s">
        <v>5710</v>
      </c>
    </row>
    <row r="201" spans="1:9" x14ac:dyDescent="0.35">
      <c r="A201" s="2" t="s">
        <v>1611</v>
      </c>
      <c r="B201" s="2" t="s">
        <v>1612</v>
      </c>
      <c r="C201" s="2" t="s">
        <v>1613</v>
      </c>
      <c r="D201" s="2" t="s">
        <v>1614</v>
      </c>
      <c r="E201" s="2" t="s">
        <v>1615</v>
      </c>
      <c r="F201" s="2" t="s">
        <v>56</v>
      </c>
      <c r="G201" s="2" t="s">
        <v>19</v>
      </c>
      <c r="H201" s="2">
        <v>60604</v>
      </c>
      <c r="I201" t="s">
        <v>5710</v>
      </c>
    </row>
    <row r="202" spans="1:9" x14ac:dyDescent="0.35">
      <c r="A202" s="2" t="s">
        <v>1616</v>
      </c>
      <c r="B202" s="2" t="s">
        <v>1617</v>
      </c>
      <c r="C202" s="2" t="s">
        <v>1618</v>
      </c>
      <c r="D202" s="2" t="s">
        <v>1619</v>
      </c>
      <c r="E202" s="2" t="s">
        <v>1620</v>
      </c>
      <c r="F202" s="2" t="s">
        <v>299</v>
      </c>
      <c r="G202" s="2" t="s">
        <v>28</v>
      </c>
      <c r="H202" s="2" t="s">
        <v>300</v>
      </c>
      <c r="I202" t="s">
        <v>5710</v>
      </c>
    </row>
    <row r="203" spans="1:9" x14ac:dyDescent="0.35">
      <c r="A203" s="2" t="s">
        <v>1622</v>
      </c>
      <c r="B203" s="2" t="s">
        <v>1623</v>
      </c>
      <c r="C203" s="2"/>
      <c r="D203" s="2" t="s">
        <v>1624</v>
      </c>
      <c r="E203" s="2" t="s">
        <v>1625</v>
      </c>
      <c r="F203" s="2" t="s">
        <v>732</v>
      </c>
      <c r="G203" s="2" t="s">
        <v>19</v>
      </c>
      <c r="H203" s="2">
        <v>84409</v>
      </c>
      <c r="I203" t="s">
        <v>5710</v>
      </c>
    </row>
    <row r="204" spans="1:9" x14ac:dyDescent="0.35">
      <c r="A204" s="2" t="s">
        <v>1627</v>
      </c>
      <c r="B204" s="2" t="s">
        <v>1628</v>
      </c>
      <c r="C204" s="2" t="s">
        <v>1629</v>
      </c>
      <c r="D204" s="2" t="s">
        <v>1630</v>
      </c>
      <c r="E204" s="2" t="s">
        <v>1631</v>
      </c>
      <c r="F204" s="2" t="s">
        <v>198</v>
      </c>
      <c r="G204" s="2" t="s">
        <v>19</v>
      </c>
      <c r="H204" s="2">
        <v>12205</v>
      </c>
      <c r="I204" t="s">
        <v>5709</v>
      </c>
    </row>
    <row r="205" spans="1:9" x14ac:dyDescent="0.35">
      <c r="A205" s="2" t="s">
        <v>1633</v>
      </c>
      <c r="B205" s="2" t="s">
        <v>1634</v>
      </c>
      <c r="C205" s="2" t="s">
        <v>1635</v>
      </c>
      <c r="D205" s="2" t="s">
        <v>1636</v>
      </c>
      <c r="E205" s="2" t="s">
        <v>1637</v>
      </c>
      <c r="F205" s="2" t="s">
        <v>295</v>
      </c>
      <c r="G205" s="2" t="s">
        <v>19</v>
      </c>
      <c r="H205" s="2">
        <v>29305</v>
      </c>
      <c r="I205" t="s">
        <v>5710</v>
      </c>
    </row>
    <row r="206" spans="1:9" x14ac:dyDescent="0.35">
      <c r="A206" s="2" t="s">
        <v>1639</v>
      </c>
      <c r="B206" s="2" t="s">
        <v>1640</v>
      </c>
      <c r="C206" s="2"/>
      <c r="D206" s="2" t="s">
        <v>1641</v>
      </c>
      <c r="E206" s="2" t="s">
        <v>1642</v>
      </c>
      <c r="F206" s="2" t="s">
        <v>302</v>
      </c>
      <c r="G206" s="2" t="s">
        <v>19</v>
      </c>
      <c r="H206" s="2">
        <v>10310</v>
      </c>
      <c r="I206" t="s">
        <v>5710</v>
      </c>
    </row>
    <row r="207" spans="1:9" x14ac:dyDescent="0.35">
      <c r="A207" s="2" t="s">
        <v>1644</v>
      </c>
      <c r="B207" s="2" t="s">
        <v>1645</v>
      </c>
      <c r="C207" s="2"/>
      <c r="D207" s="2" t="s">
        <v>1646</v>
      </c>
      <c r="E207" s="2" t="s">
        <v>1647</v>
      </c>
      <c r="F207" s="2" t="s">
        <v>47</v>
      </c>
      <c r="G207" s="2" t="s">
        <v>19</v>
      </c>
      <c r="H207" s="2">
        <v>20337</v>
      </c>
      <c r="I207" t="s">
        <v>5709</v>
      </c>
    </row>
    <row r="208" spans="1:9" x14ac:dyDescent="0.35">
      <c r="A208" s="2" t="s">
        <v>1649</v>
      </c>
      <c r="B208" s="2" t="s">
        <v>1650</v>
      </c>
      <c r="C208" s="2" t="s">
        <v>1651</v>
      </c>
      <c r="D208" s="2"/>
      <c r="E208" s="2" t="s">
        <v>1652</v>
      </c>
      <c r="F208" s="2" t="s">
        <v>35</v>
      </c>
      <c r="G208" s="2" t="s">
        <v>19</v>
      </c>
      <c r="H208" s="2">
        <v>28225</v>
      </c>
      <c r="I208" t="s">
        <v>5710</v>
      </c>
    </row>
    <row r="209" spans="1:9" x14ac:dyDescent="0.35">
      <c r="A209" s="2" t="s">
        <v>1654</v>
      </c>
      <c r="B209" s="2" t="s">
        <v>1655</v>
      </c>
      <c r="C209" s="2" t="s">
        <v>1656</v>
      </c>
      <c r="D209" s="2" t="s">
        <v>1657</v>
      </c>
      <c r="E209" s="2" t="s">
        <v>1658</v>
      </c>
      <c r="F209" s="2" t="s">
        <v>297</v>
      </c>
      <c r="G209" s="2" t="s">
        <v>19</v>
      </c>
      <c r="H209" s="2">
        <v>79491</v>
      </c>
      <c r="I209" t="s">
        <v>5709</v>
      </c>
    </row>
    <row r="210" spans="1:9" x14ac:dyDescent="0.35">
      <c r="A210" s="2" t="s">
        <v>1660</v>
      </c>
      <c r="B210" s="2" t="s">
        <v>1661</v>
      </c>
      <c r="C210" s="2" t="s">
        <v>1662</v>
      </c>
      <c r="D210" s="2" t="s">
        <v>1663</v>
      </c>
      <c r="E210" s="2" t="s">
        <v>1664</v>
      </c>
      <c r="F210" s="2" t="s">
        <v>451</v>
      </c>
      <c r="G210" s="2" t="s">
        <v>318</v>
      </c>
      <c r="H210" s="2" t="s">
        <v>452</v>
      </c>
      <c r="I210" t="s">
        <v>5709</v>
      </c>
    </row>
    <row r="211" spans="1:9" x14ac:dyDescent="0.35">
      <c r="A211" s="2" t="s">
        <v>1666</v>
      </c>
      <c r="B211" s="2" t="s">
        <v>1667</v>
      </c>
      <c r="C211" s="2" t="s">
        <v>1668</v>
      </c>
      <c r="D211" s="2" t="s">
        <v>1669</v>
      </c>
      <c r="E211" s="2" t="s">
        <v>1670</v>
      </c>
      <c r="F211" s="2" t="s">
        <v>264</v>
      </c>
      <c r="G211" s="2" t="s">
        <v>28</v>
      </c>
      <c r="H211" s="2" t="s">
        <v>265</v>
      </c>
      <c r="I211" t="s">
        <v>5710</v>
      </c>
    </row>
    <row r="212" spans="1:9" x14ac:dyDescent="0.35">
      <c r="A212" s="2" t="s">
        <v>1672</v>
      </c>
      <c r="B212" s="2" t="s">
        <v>1673</v>
      </c>
      <c r="C212" s="2" t="s">
        <v>1674</v>
      </c>
      <c r="D212" s="2" t="s">
        <v>1675</v>
      </c>
      <c r="E212" s="2" t="s">
        <v>1676</v>
      </c>
      <c r="F212" s="2" t="s">
        <v>232</v>
      </c>
      <c r="G212" s="2" t="s">
        <v>19</v>
      </c>
      <c r="H212" s="2">
        <v>22908</v>
      </c>
      <c r="I212" t="s">
        <v>5709</v>
      </c>
    </row>
    <row r="213" spans="1:9" x14ac:dyDescent="0.35">
      <c r="A213" s="2" t="s">
        <v>1678</v>
      </c>
      <c r="B213" s="2" t="s">
        <v>1679</v>
      </c>
      <c r="C213" s="2" t="s">
        <v>1680</v>
      </c>
      <c r="D213" s="2"/>
      <c r="E213" s="2" t="s">
        <v>1681</v>
      </c>
      <c r="F213" s="2" t="s">
        <v>57</v>
      </c>
      <c r="G213" s="2" t="s">
        <v>19</v>
      </c>
      <c r="H213" s="2">
        <v>10105</v>
      </c>
      <c r="I213" t="s">
        <v>5710</v>
      </c>
    </row>
    <row r="214" spans="1:9" x14ac:dyDescent="0.35">
      <c r="A214" s="2" t="s">
        <v>1683</v>
      </c>
      <c r="B214" s="2" t="s">
        <v>1684</v>
      </c>
      <c r="C214" s="2" t="s">
        <v>1685</v>
      </c>
      <c r="D214" s="2" t="s">
        <v>1686</v>
      </c>
      <c r="E214" s="2" t="s">
        <v>1687</v>
      </c>
      <c r="F214" s="2" t="s">
        <v>24</v>
      </c>
      <c r="G214" s="2" t="s">
        <v>19</v>
      </c>
      <c r="H214" s="2">
        <v>24009</v>
      </c>
      <c r="I214" t="s">
        <v>5709</v>
      </c>
    </row>
    <row r="215" spans="1:9" x14ac:dyDescent="0.35">
      <c r="A215" s="2" t="s">
        <v>1689</v>
      </c>
      <c r="B215" s="2" t="s">
        <v>1690</v>
      </c>
      <c r="C215" s="2" t="s">
        <v>1691</v>
      </c>
      <c r="D215" s="2" t="s">
        <v>1692</v>
      </c>
      <c r="E215" s="2" t="s">
        <v>1693</v>
      </c>
      <c r="F215" s="2" t="s">
        <v>57</v>
      </c>
      <c r="G215" s="2" t="s">
        <v>19</v>
      </c>
      <c r="H215" s="2">
        <v>10009</v>
      </c>
      <c r="I215" t="s">
        <v>5710</v>
      </c>
    </row>
    <row r="216" spans="1:9" x14ac:dyDescent="0.35">
      <c r="A216" s="2" t="s">
        <v>1695</v>
      </c>
      <c r="B216" s="2" t="s">
        <v>1696</v>
      </c>
      <c r="C216" s="2" t="s">
        <v>1697</v>
      </c>
      <c r="D216" s="2" t="s">
        <v>1698</v>
      </c>
      <c r="E216" s="2" t="s">
        <v>1699</v>
      </c>
      <c r="F216" s="2" t="s">
        <v>1700</v>
      </c>
      <c r="G216" s="2" t="s">
        <v>318</v>
      </c>
      <c r="H216" s="2" t="s">
        <v>348</v>
      </c>
      <c r="I216" t="s">
        <v>5710</v>
      </c>
    </row>
    <row r="217" spans="1:9" x14ac:dyDescent="0.35">
      <c r="A217" s="2" t="s">
        <v>1702</v>
      </c>
      <c r="B217" s="2" t="s">
        <v>1703</v>
      </c>
      <c r="C217" s="2" t="s">
        <v>1704</v>
      </c>
      <c r="D217" s="2" t="s">
        <v>1705</v>
      </c>
      <c r="E217" s="2" t="s">
        <v>1706</v>
      </c>
      <c r="F217" s="2" t="s">
        <v>216</v>
      </c>
      <c r="G217" s="2" t="s">
        <v>19</v>
      </c>
      <c r="H217" s="2">
        <v>84120</v>
      </c>
      <c r="I217" t="s">
        <v>5710</v>
      </c>
    </row>
    <row r="218" spans="1:9" x14ac:dyDescent="0.35">
      <c r="A218" s="2" t="s">
        <v>1708</v>
      </c>
      <c r="B218" s="2" t="s">
        <v>1709</v>
      </c>
      <c r="C218" s="2" t="s">
        <v>1710</v>
      </c>
      <c r="D218" s="2" t="s">
        <v>1711</v>
      </c>
      <c r="E218" s="2" t="s">
        <v>1712</v>
      </c>
      <c r="F218" s="2" t="s">
        <v>260</v>
      </c>
      <c r="G218" s="2" t="s">
        <v>19</v>
      </c>
      <c r="H218" s="2">
        <v>43635</v>
      </c>
      <c r="I218" t="s">
        <v>5709</v>
      </c>
    </row>
    <row r="219" spans="1:9" x14ac:dyDescent="0.35">
      <c r="A219" s="2" t="s">
        <v>1714</v>
      </c>
      <c r="B219" s="2" t="s">
        <v>1715</v>
      </c>
      <c r="C219" s="2" t="s">
        <v>1716</v>
      </c>
      <c r="D219" s="2" t="s">
        <v>1717</v>
      </c>
      <c r="E219" s="2" t="s">
        <v>1718</v>
      </c>
      <c r="F219" s="2" t="s">
        <v>87</v>
      </c>
      <c r="G219" s="2" t="s">
        <v>19</v>
      </c>
      <c r="H219" s="2">
        <v>91131</v>
      </c>
      <c r="I219" t="s">
        <v>5710</v>
      </c>
    </row>
    <row r="220" spans="1:9" x14ac:dyDescent="0.35">
      <c r="A220" s="2" t="s">
        <v>1720</v>
      </c>
      <c r="B220" s="2" t="s">
        <v>1721</v>
      </c>
      <c r="C220" s="2" t="s">
        <v>1722</v>
      </c>
      <c r="D220" s="2" t="s">
        <v>1723</v>
      </c>
      <c r="E220" s="2" t="s">
        <v>1724</v>
      </c>
      <c r="F220" s="2" t="s">
        <v>342</v>
      </c>
      <c r="G220" s="2" t="s">
        <v>318</v>
      </c>
      <c r="H220" s="2" t="s">
        <v>343</v>
      </c>
      <c r="I220" t="s">
        <v>5709</v>
      </c>
    </row>
    <row r="221" spans="1:9" x14ac:dyDescent="0.35">
      <c r="A221" s="2" t="s">
        <v>1726</v>
      </c>
      <c r="B221" s="2" t="s">
        <v>1727</v>
      </c>
      <c r="C221" s="2" t="s">
        <v>1728</v>
      </c>
      <c r="D221" s="2" t="s">
        <v>1729</v>
      </c>
      <c r="E221" s="2" t="s">
        <v>1730</v>
      </c>
      <c r="F221" s="2" t="s">
        <v>37</v>
      </c>
      <c r="G221" s="2" t="s">
        <v>19</v>
      </c>
      <c r="H221" s="2">
        <v>64082</v>
      </c>
      <c r="I221" t="s">
        <v>5710</v>
      </c>
    </row>
    <row r="222" spans="1:9" x14ac:dyDescent="0.35">
      <c r="A222" s="2" t="s">
        <v>1731</v>
      </c>
      <c r="B222" s="2" t="s">
        <v>1732</v>
      </c>
      <c r="C222" s="2" t="s">
        <v>1733</v>
      </c>
      <c r="D222" s="2" t="s">
        <v>1734</v>
      </c>
      <c r="E222" s="2" t="s">
        <v>1735</v>
      </c>
      <c r="F222" s="2" t="s">
        <v>106</v>
      </c>
      <c r="G222" s="2" t="s">
        <v>19</v>
      </c>
      <c r="H222" s="2">
        <v>76121</v>
      </c>
      <c r="I222" t="s">
        <v>5710</v>
      </c>
    </row>
    <row r="223" spans="1:9" x14ac:dyDescent="0.35">
      <c r="A223" s="2" t="s">
        <v>1737</v>
      </c>
      <c r="B223" s="2" t="s">
        <v>1738</v>
      </c>
      <c r="C223" s="2" t="s">
        <v>1739</v>
      </c>
      <c r="D223" s="2" t="s">
        <v>1740</v>
      </c>
      <c r="E223" s="2" t="s">
        <v>1741</v>
      </c>
      <c r="F223" s="2" t="s">
        <v>422</v>
      </c>
      <c r="G223" s="2" t="s">
        <v>19</v>
      </c>
      <c r="H223" s="2">
        <v>92619</v>
      </c>
      <c r="I223" t="s">
        <v>5709</v>
      </c>
    </row>
    <row r="224" spans="1:9" x14ac:dyDescent="0.35">
      <c r="A224" s="2" t="s">
        <v>1743</v>
      </c>
      <c r="B224" s="2" t="s">
        <v>1744</v>
      </c>
      <c r="C224" s="2" t="s">
        <v>1745</v>
      </c>
      <c r="D224" s="2" t="s">
        <v>1746</v>
      </c>
      <c r="E224" s="2" t="s">
        <v>1747</v>
      </c>
      <c r="F224" s="2" t="s">
        <v>218</v>
      </c>
      <c r="G224" s="2" t="s">
        <v>19</v>
      </c>
      <c r="H224" s="2">
        <v>11854</v>
      </c>
      <c r="I224" t="s">
        <v>5710</v>
      </c>
    </row>
    <row r="225" spans="1:9" x14ac:dyDescent="0.35">
      <c r="A225" s="2" t="s">
        <v>1749</v>
      </c>
      <c r="B225" s="2" t="s">
        <v>1750</v>
      </c>
      <c r="C225" s="2"/>
      <c r="D225" s="2" t="s">
        <v>1751</v>
      </c>
      <c r="E225" s="2" t="s">
        <v>1752</v>
      </c>
      <c r="F225" s="2" t="s">
        <v>47</v>
      </c>
      <c r="G225" s="2" t="s">
        <v>19</v>
      </c>
      <c r="H225" s="2">
        <v>20546</v>
      </c>
      <c r="I225" t="s">
        <v>5709</v>
      </c>
    </row>
    <row r="226" spans="1:9" x14ac:dyDescent="0.35">
      <c r="A226" s="2" t="s">
        <v>1754</v>
      </c>
      <c r="B226" s="2" t="s">
        <v>1755</v>
      </c>
      <c r="C226" s="2" t="s">
        <v>1756</v>
      </c>
      <c r="D226" s="2" t="s">
        <v>1757</v>
      </c>
      <c r="E226" s="2" t="s">
        <v>1758</v>
      </c>
      <c r="F226" s="2" t="s">
        <v>57</v>
      </c>
      <c r="G226" s="2" t="s">
        <v>19</v>
      </c>
      <c r="H226" s="2">
        <v>10060</v>
      </c>
      <c r="I226" t="s">
        <v>5709</v>
      </c>
    </row>
    <row r="227" spans="1:9" x14ac:dyDescent="0.35">
      <c r="A227" s="2" t="s">
        <v>1760</v>
      </c>
      <c r="B227" s="2" t="s">
        <v>1761</v>
      </c>
      <c r="C227" s="2" t="s">
        <v>1762</v>
      </c>
      <c r="D227" s="2" t="s">
        <v>1763</v>
      </c>
      <c r="E227" s="2" t="s">
        <v>1764</v>
      </c>
      <c r="F227" s="2" t="s">
        <v>408</v>
      </c>
      <c r="G227" s="2" t="s">
        <v>318</v>
      </c>
      <c r="H227" s="2" t="s">
        <v>343</v>
      </c>
      <c r="I227" t="s">
        <v>5710</v>
      </c>
    </row>
    <row r="228" spans="1:9" x14ac:dyDescent="0.35">
      <c r="A228" s="2" t="s">
        <v>1766</v>
      </c>
      <c r="B228" s="2" t="s">
        <v>1767</v>
      </c>
      <c r="C228" s="2" t="s">
        <v>1768</v>
      </c>
      <c r="D228" s="2" t="s">
        <v>1769</v>
      </c>
      <c r="E228" s="2" t="s">
        <v>1770</v>
      </c>
      <c r="F228" s="2" t="s">
        <v>67</v>
      </c>
      <c r="G228" s="2" t="s">
        <v>19</v>
      </c>
      <c r="H228" s="2">
        <v>66276</v>
      </c>
      <c r="I228" t="s">
        <v>5710</v>
      </c>
    </row>
    <row r="229" spans="1:9" x14ac:dyDescent="0.35">
      <c r="A229" s="2" t="s">
        <v>1772</v>
      </c>
      <c r="B229" s="2" t="s">
        <v>1773</v>
      </c>
      <c r="C229" s="2" t="s">
        <v>1774</v>
      </c>
      <c r="D229" s="2" t="s">
        <v>1775</v>
      </c>
      <c r="E229" s="2" t="s">
        <v>1776</v>
      </c>
      <c r="F229" s="2" t="s">
        <v>246</v>
      </c>
      <c r="G229" s="2" t="s">
        <v>28</v>
      </c>
      <c r="H229" s="2" t="s">
        <v>247</v>
      </c>
      <c r="I229" t="s">
        <v>5709</v>
      </c>
    </row>
    <row r="230" spans="1:9" x14ac:dyDescent="0.35">
      <c r="A230" s="2" t="s">
        <v>1778</v>
      </c>
      <c r="B230" s="2" t="s">
        <v>1779</v>
      </c>
      <c r="C230" s="2" t="s">
        <v>1780</v>
      </c>
      <c r="D230" s="2" t="s">
        <v>1781</v>
      </c>
      <c r="E230" s="2" t="s">
        <v>1782</v>
      </c>
      <c r="F230" s="2" t="s">
        <v>131</v>
      </c>
      <c r="G230" s="2" t="s">
        <v>19</v>
      </c>
      <c r="H230" s="2">
        <v>94291</v>
      </c>
      <c r="I230" t="s">
        <v>5710</v>
      </c>
    </row>
    <row r="231" spans="1:9" x14ac:dyDescent="0.35">
      <c r="A231" s="2" t="s">
        <v>1784</v>
      </c>
      <c r="B231" s="2" t="s">
        <v>1785</v>
      </c>
      <c r="C231" s="2" t="s">
        <v>1786</v>
      </c>
      <c r="D231" s="2" t="s">
        <v>1787</v>
      </c>
      <c r="E231" s="2" t="s">
        <v>1788</v>
      </c>
      <c r="F231" s="2" t="s">
        <v>202</v>
      </c>
      <c r="G231" s="2" t="s">
        <v>19</v>
      </c>
      <c r="H231" s="2">
        <v>18706</v>
      </c>
      <c r="I231" t="s">
        <v>5710</v>
      </c>
    </row>
    <row r="232" spans="1:9" x14ac:dyDescent="0.35">
      <c r="A232" s="2" t="s">
        <v>1790</v>
      </c>
      <c r="B232" s="2" t="s">
        <v>1791</v>
      </c>
      <c r="C232" s="2" t="s">
        <v>1792</v>
      </c>
      <c r="D232" s="2" t="s">
        <v>1793</v>
      </c>
      <c r="E232" s="2" t="s">
        <v>1794</v>
      </c>
      <c r="F232" s="2" t="s">
        <v>82</v>
      </c>
      <c r="G232" s="2" t="s">
        <v>19</v>
      </c>
      <c r="H232" s="2">
        <v>27499</v>
      </c>
      <c r="I232" t="s">
        <v>5710</v>
      </c>
    </row>
    <row r="233" spans="1:9" x14ac:dyDescent="0.35">
      <c r="A233" s="2" t="s">
        <v>1796</v>
      </c>
      <c r="B233" s="2" t="s">
        <v>1797</v>
      </c>
      <c r="C233" s="2"/>
      <c r="D233" s="2" t="s">
        <v>1798</v>
      </c>
      <c r="E233" s="2" t="s">
        <v>1799</v>
      </c>
      <c r="F233" s="2" t="s">
        <v>199</v>
      </c>
      <c r="G233" s="2" t="s">
        <v>19</v>
      </c>
      <c r="H233" s="2">
        <v>19725</v>
      </c>
      <c r="I233" t="s">
        <v>5709</v>
      </c>
    </row>
    <row r="234" spans="1:9" x14ac:dyDescent="0.35">
      <c r="A234" s="2" t="s">
        <v>1801</v>
      </c>
      <c r="B234" s="2" t="s">
        <v>1802</v>
      </c>
      <c r="C234" s="2" t="s">
        <v>1803</v>
      </c>
      <c r="D234" s="2" t="s">
        <v>1804</v>
      </c>
      <c r="E234" s="2" t="s">
        <v>1805</v>
      </c>
      <c r="F234" s="2" t="s">
        <v>248</v>
      </c>
      <c r="G234" s="2" t="s">
        <v>28</v>
      </c>
      <c r="H234" s="2" t="s">
        <v>249</v>
      </c>
      <c r="I234" t="s">
        <v>5710</v>
      </c>
    </row>
    <row r="235" spans="1:9" x14ac:dyDescent="0.35">
      <c r="A235" s="2" t="s">
        <v>1807</v>
      </c>
      <c r="B235" s="2" t="s">
        <v>1808</v>
      </c>
      <c r="C235" s="2" t="s">
        <v>1809</v>
      </c>
      <c r="D235" s="2" t="s">
        <v>1810</v>
      </c>
      <c r="E235" s="2" t="s">
        <v>1811</v>
      </c>
      <c r="F235" s="2" t="s">
        <v>73</v>
      </c>
      <c r="G235" s="2" t="s">
        <v>19</v>
      </c>
      <c r="H235" s="2">
        <v>96825</v>
      </c>
      <c r="I235" t="s">
        <v>5710</v>
      </c>
    </row>
    <row r="236" spans="1:9" x14ac:dyDescent="0.35">
      <c r="A236" s="2" t="s">
        <v>1813</v>
      </c>
      <c r="B236" s="2" t="s">
        <v>1814</v>
      </c>
      <c r="C236" s="2" t="s">
        <v>1815</v>
      </c>
      <c r="D236" s="2" t="s">
        <v>1816</v>
      </c>
      <c r="E236" s="2" t="s">
        <v>1817</v>
      </c>
      <c r="F236" s="2" t="s">
        <v>57</v>
      </c>
      <c r="G236" s="2" t="s">
        <v>19</v>
      </c>
      <c r="H236" s="2">
        <v>10150</v>
      </c>
      <c r="I236" t="s">
        <v>5710</v>
      </c>
    </row>
    <row r="237" spans="1:9" x14ac:dyDescent="0.35">
      <c r="A237" s="2" t="s">
        <v>1819</v>
      </c>
      <c r="B237" s="2" t="s">
        <v>1820</v>
      </c>
      <c r="C237" s="2"/>
      <c r="D237" s="2"/>
      <c r="E237" s="2" t="s">
        <v>1821</v>
      </c>
      <c r="F237" s="2" t="s">
        <v>472</v>
      </c>
      <c r="G237" s="2" t="s">
        <v>318</v>
      </c>
      <c r="H237" s="2" t="s">
        <v>473</v>
      </c>
      <c r="I237" t="s">
        <v>5710</v>
      </c>
    </row>
    <row r="238" spans="1:9" x14ac:dyDescent="0.35">
      <c r="A238" s="2" t="s">
        <v>1823</v>
      </c>
      <c r="B238" s="2" t="s">
        <v>1824</v>
      </c>
      <c r="C238" s="2" t="s">
        <v>1825</v>
      </c>
      <c r="D238" s="2" t="s">
        <v>1826</v>
      </c>
      <c r="E238" s="2" t="s">
        <v>1827</v>
      </c>
      <c r="F238" s="2" t="s">
        <v>463</v>
      </c>
      <c r="G238" s="2" t="s">
        <v>318</v>
      </c>
      <c r="H238" s="2" t="s">
        <v>389</v>
      </c>
      <c r="I238" t="s">
        <v>5710</v>
      </c>
    </row>
    <row r="239" spans="1:9" x14ac:dyDescent="0.35">
      <c r="A239" s="2" t="s">
        <v>1829</v>
      </c>
      <c r="B239" s="2" t="s">
        <v>1830</v>
      </c>
      <c r="C239" s="2"/>
      <c r="D239" s="2" t="s">
        <v>1831</v>
      </c>
      <c r="E239" s="2" t="s">
        <v>1832</v>
      </c>
      <c r="F239" s="2" t="s">
        <v>51</v>
      </c>
      <c r="G239" s="2" t="s">
        <v>19</v>
      </c>
      <c r="H239" s="2">
        <v>45218</v>
      </c>
      <c r="I239" t="s">
        <v>5709</v>
      </c>
    </row>
    <row r="240" spans="1:9" x14ac:dyDescent="0.35">
      <c r="A240" s="2" t="s">
        <v>1834</v>
      </c>
      <c r="B240" s="2" t="s">
        <v>1835</v>
      </c>
      <c r="C240" s="2" t="s">
        <v>1836</v>
      </c>
      <c r="D240" s="2" t="s">
        <v>1837</v>
      </c>
      <c r="E240" s="2" t="s">
        <v>1838</v>
      </c>
      <c r="F240" s="2" t="s">
        <v>212</v>
      </c>
      <c r="G240" s="2" t="s">
        <v>19</v>
      </c>
      <c r="H240" s="2">
        <v>48670</v>
      </c>
      <c r="I240" t="s">
        <v>5709</v>
      </c>
    </row>
    <row r="241" spans="1:9" x14ac:dyDescent="0.35">
      <c r="A241" s="2" t="s">
        <v>1840</v>
      </c>
      <c r="B241" s="2" t="s">
        <v>1841</v>
      </c>
      <c r="C241" s="2" t="s">
        <v>1842</v>
      </c>
      <c r="D241" s="2" t="s">
        <v>1843</v>
      </c>
      <c r="E241" s="2" t="s">
        <v>1844</v>
      </c>
      <c r="F241" s="2" t="s">
        <v>154</v>
      </c>
      <c r="G241" s="2" t="s">
        <v>19</v>
      </c>
      <c r="H241" s="2">
        <v>82007</v>
      </c>
      <c r="I241" t="s">
        <v>5710</v>
      </c>
    </row>
    <row r="242" spans="1:9" x14ac:dyDescent="0.35">
      <c r="A242" s="2" t="s">
        <v>1846</v>
      </c>
      <c r="B242" s="2" t="s">
        <v>1847</v>
      </c>
      <c r="C242" s="2"/>
      <c r="D242" s="2"/>
      <c r="E242" s="2" t="s">
        <v>1848</v>
      </c>
      <c r="F242" s="2" t="s">
        <v>84</v>
      </c>
      <c r="G242" s="2" t="s">
        <v>19</v>
      </c>
      <c r="H242" s="2">
        <v>31119</v>
      </c>
      <c r="I242" t="s">
        <v>5709</v>
      </c>
    </row>
    <row r="243" spans="1:9" x14ac:dyDescent="0.35">
      <c r="A243" s="2" t="s">
        <v>1850</v>
      </c>
      <c r="B243" s="2" t="s">
        <v>1851</v>
      </c>
      <c r="C243" s="2"/>
      <c r="D243" s="2" t="s">
        <v>1852</v>
      </c>
      <c r="E243" s="2" t="s">
        <v>1853</v>
      </c>
      <c r="F243" s="2" t="s">
        <v>64</v>
      </c>
      <c r="G243" s="2" t="s">
        <v>19</v>
      </c>
      <c r="H243" s="2">
        <v>30096</v>
      </c>
      <c r="I243" t="s">
        <v>5710</v>
      </c>
    </row>
    <row r="244" spans="1:9" x14ac:dyDescent="0.35">
      <c r="A244" s="2" t="s">
        <v>1855</v>
      </c>
      <c r="B244" s="2" t="s">
        <v>1856</v>
      </c>
      <c r="C244" s="2" t="s">
        <v>1857</v>
      </c>
      <c r="D244" s="2" t="s">
        <v>1858</v>
      </c>
      <c r="E244" s="2" t="s">
        <v>1859</v>
      </c>
      <c r="F244" s="2" t="s">
        <v>131</v>
      </c>
      <c r="G244" s="2" t="s">
        <v>19</v>
      </c>
      <c r="H244" s="2">
        <v>94250</v>
      </c>
      <c r="I244" t="s">
        <v>5709</v>
      </c>
    </row>
    <row r="245" spans="1:9" x14ac:dyDescent="0.35">
      <c r="A245" s="2" t="s">
        <v>1861</v>
      </c>
      <c r="B245" s="2" t="s">
        <v>1862</v>
      </c>
      <c r="C245" s="2" t="s">
        <v>1863</v>
      </c>
      <c r="D245" s="2" t="s">
        <v>1864</v>
      </c>
      <c r="E245" s="2" t="s">
        <v>1865</v>
      </c>
      <c r="F245" s="2" t="s">
        <v>137</v>
      </c>
      <c r="G245" s="2" t="s">
        <v>19</v>
      </c>
      <c r="H245" s="2">
        <v>33661</v>
      </c>
      <c r="I245" t="s">
        <v>5709</v>
      </c>
    </row>
    <row r="246" spans="1:9" x14ac:dyDescent="0.35">
      <c r="A246" s="2" t="s">
        <v>1867</v>
      </c>
      <c r="B246" s="2" t="s">
        <v>1868</v>
      </c>
      <c r="C246" s="2" t="s">
        <v>1869</v>
      </c>
      <c r="D246" s="2" t="s">
        <v>1870</v>
      </c>
      <c r="E246" s="2" t="s">
        <v>1871</v>
      </c>
      <c r="F246" s="2" t="s">
        <v>73</v>
      </c>
      <c r="G246" s="2" t="s">
        <v>19</v>
      </c>
      <c r="H246" s="2">
        <v>96805</v>
      </c>
      <c r="I246" t="s">
        <v>5710</v>
      </c>
    </row>
    <row r="247" spans="1:9" x14ac:dyDescent="0.35">
      <c r="A247" s="2" t="s">
        <v>1873</v>
      </c>
      <c r="B247" s="2" t="s">
        <v>1874</v>
      </c>
      <c r="C247" s="2" t="s">
        <v>1875</v>
      </c>
      <c r="D247" s="2" t="s">
        <v>1876</v>
      </c>
      <c r="E247" s="2" t="s">
        <v>1877</v>
      </c>
      <c r="F247" s="2" t="s">
        <v>32</v>
      </c>
      <c r="G247" s="2" t="s">
        <v>19</v>
      </c>
      <c r="H247" s="2">
        <v>70820</v>
      </c>
      <c r="I247" t="s">
        <v>5709</v>
      </c>
    </row>
    <row r="248" spans="1:9" x14ac:dyDescent="0.35">
      <c r="A248" s="2" t="s">
        <v>1879</v>
      </c>
      <c r="B248" s="2" t="s">
        <v>1880</v>
      </c>
      <c r="C248" s="2" t="s">
        <v>1881</v>
      </c>
      <c r="D248" s="2" t="s">
        <v>1882</v>
      </c>
      <c r="E248" s="2" t="s">
        <v>1883</v>
      </c>
      <c r="F248" s="2" t="s">
        <v>229</v>
      </c>
      <c r="G248" s="2" t="s">
        <v>28</v>
      </c>
      <c r="H248" s="2" t="s">
        <v>230</v>
      </c>
      <c r="I248" t="s">
        <v>5710</v>
      </c>
    </row>
    <row r="249" spans="1:9" x14ac:dyDescent="0.35">
      <c r="A249" s="2" t="s">
        <v>1885</v>
      </c>
      <c r="B249" s="2" t="s">
        <v>1886</v>
      </c>
      <c r="C249" s="2"/>
      <c r="D249" s="2" t="s">
        <v>1887</v>
      </c>
      <c r="E249" s="2" t="s">
        <v>1888</v>
      </c>
      <c r="F249" s="2" t="s">
        <v>393</v>
      </c>
      <c r="G249" s="2" t="s">
        <v>318</v>
      </c>
      <c r="H249" s="2" t="s">
        <v>394</v>
      </c>
      <c r="I249" t="s">
        <v>5709</v>
      </c>
    </row>
    <row r="250" spans="1:9" x14ac:dyDescent="0.35">
      <c r="A250" s="2" t="s">
        <v>1890</v>
      </c>
      <c r="B250" s="2" t="s">
        <v>1891</v>
      </c>
      <c r="C250" s="2" t="s">
        <v>1892</v>
      </c>
      <c r="D250" s="2" t="s">
        <v>1893</v>
      </c>
      <c r="E250" s="2" t="s">
        <v>1894</v>
      </c>
      <c r="F250" s="2" t="s">
        <v>33</v>
      </c>
      <c r="G250" s="2" t="s">
        <v>19</v>
      </c>
      <c r="H250" s="2">
        <v>55458</v>
      </c>
      <c r="I250" t="s">
        <v>5709</v>
      </c>
    </row>
    <row r="251" spans="1:9" x14ac:dyDescent="0.35">
      <c r="A251" s="2" t="s">
        <v>1896</v>
      </c>
      <c r="B251" s="2" t="s">
        <v>1897</v>
      </c>
      <c r="C251" s="2"/>
      <c r="D251" s="2" t="s">
        <v>1898</v>
      </c>
      <c r="E251" s="2" t="s">
        <v>1899</v>
      </c>
      <c r="F251" s="2" t="s">
        <v>150</v>
      </c>
      <c r="G251" s="2" t="s">
        <v>19</v>
      </c>
      <c r="H251" s="2">
        <v>94159</v>
      </c>
      <c r="I251" t="s">
        <v>5710</v>
      </c>
    </row>
    <row r="252" spans="1:9" x14ac:dyDescent="0.35">
      <c r="A252" s="2" t="s">
        <v>1901</v>
      </c>
      <c r="B252" s="2" t="s">
        <v>1902</v>
      </c>
      <c r="C252" s="2" t="s">
        <v>1903</v>
      </c>
      <c r="D252" s="2" t="s">
        <v>1904</v>
      </c>
      <c r="E252" s="2" t="s">
        <v>1905</v>
      </c>
      <c r="F252" s="2" t="s">
        <v>35</v>
      </c>
      <c r="G252" s="2" t="s">
        <v>19</v>
      </c>
      <c r="H252" s="2">
        <v>28225</v>
      </c>
      <c r="I252" t="s">
        <v>5709</v>
      </c>
    </row>
    <row r="253" spans="1:9" x14ac:dyDescent="0.35">
      <c r="A253" s="2" t="s">
        <v>1907</v>
      </c>
      <c r="B253" s="2" t="s">
        <v>1908</v>
      </c>
      <c r="C253" s="2" t="s">
        <v>1909</v>
      </c>
      <c r="D253" s="2" t="s">
        <v>1910</v>
      </c>
      <c r="E253" s="2" t="s">
        <v>1911</v>
      </c>
      <c r="F253" s="2" t="s">
        <v>184</v>
      </c>
      <c r="G253" s="2" t="s">
        <v>19</v>
      </c>
      <c r="H253" s="2">
        <v>85099</v>
      </c>
      <c r="I253" t="s">
        <v>5709</v>
      </c>
    </row>
    <row r="254" spans="1:9" x14ac:dyDescent="0.35">
      <c r="A254" s="2" t="s">
        <v>1913</v>
      </c>
      <c r="B254" s="2" t="s">
        <v>1914</v>
      </c>
      <c r="C254" s="2"/>
      <c r="D254" s="2" t="s">
        <v>1915</v>
      </c>
      <c r="E254" s="2" t="s">
        <v>1916</v>
      </c>
      <c r="F254" s="2" t="s">
        <v>132</v>
      </c>
      <c r="G254" s="2" t="s">
        <v>19</v>
      </c>
      <c r="H254" s="2">
        <v>11407</v>
      </c>
      <c r="I254" t="s">
        <v>5710</v>
      </c>
    </row>
    <row r="255" spans="1:9" x14ac:dyDescent="0.35">
      <c r="A255" s="2" t="s">
        <v>1918</v>
      </c>
      <c r="B255" s="2" t="s">
        <v>1919</v>
      </c>
      <c r="C255" s="2" t="s">
        <v>1920</v>
      </c>
      <c r="D255" s="2" t="s">
        <v>1921</v>
      </c>
      <c r="E255" s="2" t="s">
        <v>1922</v>
      </c>
      <c r="F255" s="2" t="s">
        <v>194</v>
      </c>
      <c r="G255" s="2" t="s">
        <v>19</v>
      </c>
      <c r="H255" s="2">
        <v>61825</v>
      </c>
      <c r="I255" t="s">
        <v>5710</v>
      </c>
    </row>
    <row r="256" spans="1:9" x14ac:dyDescent="0.35">
      <c r="A256" s="2" t="s">
        <v>1924</v>
      </c>
      <c r="B256" s="2" t="s">
        <v>1925</v>
      </c>
      <c r="C256" s="2" t="s">
        <v>1926</v>
      </c>
      <c r="D256" s="2"/>
      <c r="E256" s="2" t="s">
        <v>1927</v>
      </c>
      <c r="F256" s="2" t="s">
        <v>238</v>
      </c>
      <c r="G256" s="2" t="s">
        <v>28</v>
      </c>
      <c r="H256" s="2" t="s">
        <v>239</v>
      </c>
      <c r="I256" t="s">
        <v>5710</v>
      </c>
    </row>
    <row r="257" spans="1:9" x14ac:dyDescent="0.35">
      <c r="A257" s="2" t="s">
        <v>1929</v>
      </c>
      <c r="B257" s="2" t="s">
        <v>1930</v>
      </c>
      <c r="C257" s="2" t="s">
        <v>1931</v>
      </c>
      <c r="D257" s="2" t="s">
        <v>1932</v>
      </c>
      <c r="E257" s="2" t="s">
        <v>1933</v>
      </c>
      <c r="F257" s="2" t="s">
        <v>126</v>
      </c>
      <c r="G257" s="2" t="s">
        <v>19</v>
      </c>
      <c r="H257" s="2">
        <v>85715</v>
      </c>
      <c r="I257" t="s">
        <v>5710</v>
      </c>
    </row>
    <row r="258" spans="1:9" x14ac:dyDescent="0.35">
      <c r="A258" s="2" t="s">
        <v>1935</v>
      </c>
      <c r="B258" s="2" t="s">
        <v>1936</v>
      </c>
      <c r="C258" s="2" t="s">
        <v>1937</v>
      </c>
      <c r="D258" s="2" t="s">
        <v>1938</v>
      </c>
      <c r="E258" s="2" t="s">
        <v>1939</v>
      </c>
      <c r="F258" s="2" t="s">
        <v>45</v>
      </c>
      <c r="G258" s="2" t="s">
        <v>19</v>
      </c>
      <c r="H258" s="2">
        <v>53205</v>
      </c>
      <c r="I258" t="s">
        <v>5709</v>
      </c>
    </row>
    <row r="259" spans="1:9" x14ac:dyDescent="0.35">
      <c r="A259" s="2" t="s">
        <v>1941</v>
      </c>
      <c r="B259" s="2" t="s">
        <v>1942</v>
      </c>
      <c r="C259" s="2" t="s">
        <v>1943</v>
      </c>
      <c r="D259" s="2" t="s">
        <v>1944</v>
      </c>
      <c r="E259" s="2" t="s">
        <v>1945</v>
      </c>
      <c r="F259" s="2" t="s">
        <v>121</v>
      </c>
      <c r="G259" s="2" t="s">
        <v>19</v>
      </c>
      <c r="H259" s="2">
        <v>33064</v>
      </c>
      <c r="I259" t="s">
        <v>5709</v>
      </c>
    </row>
    <row r="260" spans="1:9" x14ac:dyDescent="0.35">
      <c r="A260" s="2" t="s">
        <v>1947</v>
      </c>
      <c r="B260" s="2" t="s">
        <v>1948</v>
      </c>
      <c r="C260" s="2" t="s">
        <v>1949</v>
      </c>
      <c r="D260" s="2" t="s">
        <v>1950</v>
      </c>
      <c r="E260" s="2" t="s">
        <v>1951</v>
      </c>
      <c r="F260" s="2" t="s">
        <v>146</v>
      </c>
      <c r="G260" s="2" t="s">
        <v>19</v>
      </c>
      <c r="H260" s="2">
        <v>90610</v>
      </c>
      <c r="I260" t="s">
        <v>5710</v>
      </c>
    </row>
    <row r="261" spans="1:9" x14ac:dyDescent="0.35">
      <c r="A261" s="2" t="s">
        <v>1953</v>
      </c>
      <c r="B261" s="2" t="s">
        <v>1954</v>
      </c>
      <c r="C261" s="2" t="s">
        <v>1955</v>
      </c>
      <c r="D261" s="2" t="s">
        <v>1956</v>
      </c>
      <c r="E261" s="2" t="s">
        <v>1957</v>
      </c>
      <c r="F261" s="2" t="s">
        <v>176</v>
      </c>
      <c r="G261" s="2" t="s">
        <v>28</v>
      </c>
      <c r="H261" s="2" t="s">
        <v>177</v>
      </c>
      <c r="I261" t="s">
        <v>5710</v>
      </c>
    </row>
    <row r="262" spans="1:9" x14ac:dyDescent="0.35">
      <c r="A262" s="2" t="s">
        <v>1959</v>
      </c>
      <c r="B262" s="2" t="s">
        <v>1960</v>
      </c>
      <c r="C262" s="2" t="s">
        <v>1961</v>
      </c>
      <c r="D262" s="2"/>
      <c r="E262" s="2" t="s">
        <v>1962</v>
      </c>
      <c r="F262" s="2" t="s">
        <v>104</v>
      </c>
      <c r="G262" s="2" t="s">
        <v>19</v>
      </c>
      <c r="H262" s="2">
        <v>63180</v>
      </c>
      <c r="I262" t="s">
        <v>5709</v>
      </c>
    </row>
    <row r="263" spans="1:9" x14ac:dyDescent="0.35">
      <c r="A263" s="2" t="s">
        <v>1964</v>
      </c>
      <c r="B263" s="2" t="s">
        <v>1965</v>
      </c>
      <c r="C263" s="2" t="s">
        <v>1966</v>
      </c>
      <c r="D263" s="2" t="s">
        <v>1967</v>
      </c>
      <c r="E263" s="2" t="s">
        <v>1968</v>
      </c>
      <c r="F263" s="2" t="s">
        <v>179</v>
      </c>
      <c r="G263" s="2" t="s">
        <v>19</v>
      </c>
      <c r="H263" s="2">
        <v>16522</v>
      </c>
      <c r="I263" t="s">
        <v>5709</v>
      </c>
    </row>
    <row r="264" spans="1:9" x14ac:dyDescent="0.35">
      <c r="A264" s="2" t="s">
        <v>1970</v>
      </c>
      <c r="B264" s="2" t="s">
        <v>1971</v>
      </c>
      <c r="C264" s="2" t="s">
        <v>1972</v>
      </c>
      <c r="D264" s="2" t="s">
        <v>1973</v>
      </c>
      <c r="E264" s="2" t="s">
        <v>1974</v>
      </c>
      <c r="F264" s="2" t="s">
        <v>134</v>
      </c>
      <c r="G264" s="2" t="s">
        <v>19</v>
      </c>
      <c r="H264" s="2">
        <v>98464</v>
      </c>
      <c r="I264" t="s">
        <v>5710</v>
      </c>
    </row>
    <row r="265" spans="1:9" x14ac:dyDescent="0.35">
      <c r="A265" s="2" t="s">
        <v>1976</v>
      </c>
      <c r="B265" s="2" t="s">
        <v>1977</v>
      </c>
      <c r="C265" s="2"/>
      <c r="D265" s="2" t="s">
        <v>1978</v>
      </c>
      <c r="E265" s="2" t="s">
        <v>1979</v>
      </c>
      <c r="F265" s="2" t="s">
        <v>38</v>
      </c>
      <c r="G265" s="2" t="s">
        <v>19</v>
      </c>
      <c r="H265" s="2">
        <v>23277</v>
      </c>
      <c r="I265" t="s">
        <v>5710</v>
      </c>
    </row>
    <row r="266" spans="1:9" x14ac:dyDescent="0.35">
      <c r="A266" s="2" t="s">
        <v>1981</v>
      </c>
      <c r="B266" s="2" t="s">
        <v>1982</v>
      </c>
      <c r="C266" s="2"/>
      <c r="D266" s="2" t="s">
        <v>1983</v>
      </c>
      <c r="E266" s="2" t="s">
        <v>1984</v>
      </c>
      <c r="F266" s="2" t="s">
        <v>1985</v>
      </c>
      <c r="G266" s="2" t="s">
        <v>318</v>
      </c>
      <c r="H266" s="2" t="s">
        <v>444</v>
      </c>
      <c r="I266" t="s">
        <v>5709</v>
      </c>
    </row>
    <row r="267" spans="1:9" x14ac:dyDescent="0.35">
      <c r="A267" s="2" t="s">
        <v>1987</v>
      </c>
      <c r="B267" s="2" t="s">
        <v>1988</v>
      </c>
      <c r="C267" s="2" t="s">
        <v>1989</v>
      </c>
      <c r="D267" s="2" t="s">
        <v>1990</v>
      </c>
      <c r="E267" s="2" t="s">
        <v>1991</v>
      </c>
      <c r="F267" s="2" t="s">
        <v>88</v>
      </c>
      <c r="G267" s="2" t="s">
        <v>19</v>
      </c>
      <c r="H267" s="2">
        <v>72204</v>
      </c>
      <c r="I267" t="s">
        <v>5709</v>
      </c>
    </row>
    <row r="268" spans="1:9" x14ac:dyDescent="0.35">
      <c r="A268" s="2" t="s">
        <v>1993</v>
      </c>
      <c r="B268" s="2" t="s">
        <v>1994</v>
      </c>
      <c r="C268" s="2" t="s">
        <v>1995</v>
      </c>
      <c r="D268" s="2" t="s">
        <v>1996</v>
      </c>
      <c r="E268" s="2" t="s">
        <v>1997</v>
      </c>
      <c r="F268" s="2" t="s">
        <v>280</v>
      </c>
      <c r="G268" s="2" t="s">
        <v>28</v>
      </c>
      <c r="H268" s="2" t="s">
        <v>310</v>
      </c>
      <c r="I268" t="s">
        <v>5710</v>
      </c>
    </row>
    <row r="269" spans="1:9" x14ac:dyDescent="0.35">
      <c r="A269" s="2" t="s">
        <v>1999</v>
      </c>
      <c r="B269" s="2" t="s">
        <v>2000</v>
      </c>
      <c r="C269" s="2" t="s">
        <v>2001</v>
      </c>
      <c r="D269" s="2" t="s">
        <v>2002</v>
      </c>
      <c r="E269" s="2" t="s">
        <v>2003</v>
      </c>
      <c r="F269" s="2" t="s">
        <v>351</v>
      </c>
      <c r="G269" s="2" t="s">
        <v>19</v>
      </c>
      <c r="H269" s="2">
        <v>89436</v>
      </c>
      <c r="I269" t="s">
        <v>5709</v>
      </c>
    </row>
    <row r="270" spans="1:9" x14ac:dyDescent="0.35">
      <c r="A270" s="2" t="s">
        <v>2005</v>
      </c>
      <c r="B270" s="2" t="s">
        <v>2006</v>
      </c>
      <c r="C270" s="2"/>
      <c r="D270" s="2" t="s">
        <v>2007</v>
      </c>
      <c r="E270" s="2" t="s">
        <v>2008</v>
      </c>
      <c r="F270" s="2" t="s">
        <v>242</v>
      </c>
      <c r="G270" s="2" t="s">
        <v>19</v>
      </c>
      <c r="H270" s="2">
        <v>77806</v>
      </c>
      <c r="I270" t="s">
        <v>5709</v>
      </c>
    </row>
    <row r="271" spans="1:9" x14ac:dyDescent="0.35">
      <c r="A271" s="2" t="s">
        <v>2010</v>
      </c>
      <c r="B271" s="2" t="s">
        <v>2011</v>
      </c>
      <c r="C271" s="2" t="s">
        <v>2012</v>
      </c>
      <c r="D271" s="2" t="s">
        <v>2013</v>
      </c>
      <c r="E271" s="2" t="s">
        <v>2014</v>
      </c>
      <c r="F271" s="2" t="s">
        <v>190</v>
      </c>
      <c r="G271" s="2" t="s">
        <v>19</v>
      </c>
      <c r="H271" s="2">
        <v>76210</v>
      </c>
      <c r="I271" t="s">
        <v>5710</v>
      </c>
    </row>
    <row r="272" spans="1:9" x14ac:dyDescent="0.35">
      <c r="A272" s="2" t="s">
        <v>2016</v>
      </c>
      <c r="B272" s="2" t="s">
        <v>2017</v>
      </c>
      <c r="C272" s="2"/>
      <c r="D272" s="2"/>
      <c r="E272" s="2" t="s">
        <v>2018</v>
      </c>
      <c r="F272" s="2" t="s">
        <v>441</v>
      </c>
      <c r="G272" s="2" t="s">
        <v>318</v>
      </c>
      <c r="H272" s="2" t="s">
        <v>442</v>
      </c>
      <c r="I272" t="s">
        <v>5709</v>
      </c>
    </row>
    <row r="273" spans="1:9" x14ac:dyDescent="0.35">
      <c r="A273" s="2" t="s">
        <v>2020</v>
      </c>
      <c r="B273" s="2" t="s">
        <v>2021</v>
      </c>
      <c r="C273" s="2" t="s">
        <v>2022</v>
      </c>
      <c r="D273" s="2" t="s">
        <v>2023</v>
      </c>
      <c r="E273" s="2" t="s">
        <v>2024</v>
      </c>
      <c r="F273" s="2" t="s">
        <v>335</v>
      </c>
      <c r="G273" s="2" t="s">
        <v>19</v>
      </c>
      <c r="H273" s="2">
        <v>27635</v>
      </c>
      <c r="I273" t="s">
        <v>5709</v>
      </c>
    </row>
    <row r="274" spans="1:9" x14ac:dyDescent="0.35">
      <c r="A274" s="2" t="s">
        <v>2026</v>
      </c>
      <c r="B274" s="2" t="s">
        <v>2027</v>
      </c>
      <c r="C274" s="2" t="s">
        <v>2028</v>
      </c>
      <c r="D274" s="2" t="s">
        <v>2029</v>
      </c>
      <c r="E274" s="2" t="s">
        <v>2030</v>
      </c>
      <c r="F274" s="2" t="s">
        <v>2031</v>
      </c>
      <c r="G274" s="2" t="s">
        <v>318</v>
      </c>
      <c r="H274" s="2" t="s">
        <v>454</v>
      </c>
      <c r="I274" t="s">
        <v>5709</v>
      </c>
    </row>
    <row r="275" spans="1:9" x14ac:dyDescent="0.35">
      <c r="A275" s="2" t="s">
        <v>2033</v>
      </c>
      <c r="B275" s="2" t="s">
        <v>2034</v>
      </c>
      <c r="C275" s="2" t="s">
        <v>2035</v>
      </c>
      <c r="D275" s="2" t="s">
        <v>2036</v>
      </c>
      <c r="E275" s="2" t="s">
        <v>2037</v>
      </c>
      <c r="F275" s="2" t="s">
        <v>57</v>
      </c>
      <c r="G275" s="2" t="s">
        <v>19</v>
      </c>
      <c r="H275" s="2">
        <v>10105</v>
      </c>
      <c r="I275" t="s">
        <v>5710</v>
      </c>
    </row>
    <row r="276" spans="1:9" x14ac:dyDescent="0.35">
      <c r="A276" s="2" t="s">
        <v>2039</v>
      </c>
      <c r="B276" s="2" t="s">
        <v>2040</v>
      </c>
      <c r="C276" s="2" t="s">
        <v>2041</v>
      </c>
      <c r="D276" s="2" t="s">
        <v>2042</v>
      </c>
      <c r="E276" s="2" t="s">
        <v>2043</v>
      </c>
      <c r="F276" s="2" t="s">
        <v>165</v>
      </c>
      <c r="G276" s="2" t="s">
        <v>19</v>
      </c>
      <c r="H276" s="2">
        <v>6905</v>
      </c>
      <c r="I276" t="s">
        <v>5710</v>
      </c>
    </row>
    <row r="277" spans="1:9" x14ac:dyDescent="0.35">
      <c r="A277" s="2" t="s">
        <v>2045</v>
      </c>
      <c r="B277" s="2" t="s">
        <v>2046</v>
      </c>
      <c r="C277" s="2" t="s">
        <v>2047</v>
      </c>
      <c r="D277" s="2" t="s">
        <v>2048</v>
      </c>
      <c r="E277" s="2" t="s">
        <v>2049</v>
      </c>
      <c r="F277" s="2" t="s">
        <v>260</v>
      </c>
      <c r="G277" s="2" t="s">
        <v>19</v>
      </c>
      <c r="H277" s="2">
        <v>43666</v>
      </c>
      <c r="I277" t="s">
        <v>5710</v>
      </c>
    </row>
    <row r="278" spans="1:9" x14ac:dyDescent="0.35">
      <c r="A278" s="2" t="s">
        <v>2051</v>
      </c>
      <c r="B278" s="2" t="s">
        <v>2052</v>
      </c>
      <c r="C278" s="2" t="s">
        <v>2053</v>
      </c>
      <c r="D278" s="2" t="s">
        <v>2054</v>
      </c>
      <c r="E278" s="2" t="s">
        <v>2055</v>
      </c>
      <c r="F278" s="2" t="s">
        <v>325</v>
      </c>
      <c r="G278" s="2" t="s">
        <v>318</v>
      </c>
      <c r="H278" s="2" t="s">
        <v>326</v>
      </c>
      <c r="I278" t="s">
        <v>5709</v>
      </c>
    </row>
    <row r="279" spans="1:9" x14ac:dyDescent="0.35">
      <c r="A279" s="2" t="s">
        <v>2057</v>
      </c>
      <c r="B279" s="2" t="s">
        <v>2058</v>
      </c>
      <c r="C279" s="2" t="s">
        <v>2059</v>
      </c>
      <c r="D279" s="2" t="s">
        <v>2060</v>
      </c>
      <c r="E279" s="2" t="s">
        <v>2061</v>
      </c>
      <c r="F279" s="2" t="s">
        <v>60</v>
      </c>
      <c r="G279" s="2" t="s">
        <v>19</v>
      </c>
      <c r="H279" s="2">
        <v>65211</v>
      </c>
      <c r="I279" t="s">
        <v>5710</v>
      </c>
    </row>
    <row r="280" spans="1:9" x14ac:dyDescent="0.35">
      <c r="A280" s="2" t="s">
        <v>2063</v>
      </c>
      <c r="B280" s="2" t="s">
        <v>2064</v>
      </c>
      <c r="C280" s="2" t="s">
        <v>2065</v>
      </c>
      <c r="D280" s="2" t="s">
        <v>2066</v>
      </c>
      <c r="E280" s="2" t="s">
        <v>2067</v>
      </c>
      <c r="F280" s="2" t="s">
        <v>66</v>
      </c>
      <c r="G280" s="2" t="s">
        <v>19</v>
      </c>
      <c r="H280" s="2">
        <v>46852</v>
      </c>
      <c r="I280" t="s">
        <v>5709</v>
      </c>
    </row>
    <row r="281" spans="1:9" x14ac:dyDescent="0.35">
      <c r="A281" s="2" t="s">
        <v>2069</v>
      </c>
      <c r="B281" s="2" t="s">
        <v>2070</v>
      </c>
      <c r="C281" s="2" t="s">
        <v>2071</v>
      </c>
      <c r="D281" s="2" t="s">
        <v>2072</v>
      </c>
      <c r="E281" s="2" t="s">
        <v>2073</v>
      </c>
      <c r="F281" s="2" t="s">
        <v>104</v>
      </c>
      <c r="G281" s="2" t="s">
        <v>19</v>
      </c>
      <c r="H281" s="2">
        <v>63143</v>
      </c>
      <c r="I281" t="s">
        <v>5709</v>
      </c>
    </row>
    <row r="282" spans="1:9" x14ac:dyDescent="0.35">
      <c r="A282" s="2" t="s">
        <v>2075</v>
      </c>
      <c r="B282" s="2" t="s">
        <v>2076</v>
      </c>
      <c r="C282" s="2"/>
      <c r="D282" s="2" t="s">
        <v>2077</v>
      </c>
      <c r="E282" s="2" t="s">
        <v>2078</v>
      </c>
      <c r="F282" s="2" t="s">
        <v>189</v>
      </c>
      <c r="G282" s="2" t="s">
        <v>19</v>
      </c>
      <c r="H282" s="2">
        <v>97211</v>
      </c>
      <c r="I282" t="s">
        <v>5709</v>
      </c>
    </row>
    <row r="283" spans="1:9" x14ac:dyDescent="0.35">
      <c r="A283" s="2" t="s">
        <v>2080</v>
      </c>
      <c r="B283" s="2" t="s">
        <v>2081</v>
      </c>
      <c r="C283" s="2" t="s">
        <v>2082</v>
      </c>
      <c r="D283" s="2" t="s">
        <v>2083</v>
      </c>
      <c r="E283" s="2" t="s">
        <v>2084</v>
      </c>
      <c r="F283" s="2" t="s">
        <v>112</v>
      </c>
      <c r="G283" s="2" t="s">
        <v>19</v>
      </c>
      <c r="H283" s="2">
        <v>80305</v>
      </c>
      <c r="I283" t="s">
        <v>5709</v>
      </c>
    </row>
    <row r="284" spans="1:9" x14ac:dyDescent="0.35">
      <c r="A284" s="2" t="s">
        <v>2086</v>
      </c>
      <c r="B284" s="2" t="s">
        <v>2087</v>
      </c>
      <c r="C284" s="2" t="s">
        <v>2088</v>
      </c>
      <c r="D284" s="2" t="s">
        <v>2089</v>
      </c>
      <c r="E284" s="2" t="s">
        <v>2090</v>
      </c>
      <c r="F284" s="2" t="s">
        <v>220</v>
      </c>
      <c r="G284" s="2" t="s">
        <v>28</v>
      </c>
      <c r="H284" s="2" t="s">
        <v>336</v>
      </c>
      <c r="I284" t="s">
        <v>5710</v>
      </c>
    </row>
    <row r="285" spans="1:9" x14ac:dyDescent="0.35">
      <c r="A285" s="2" t="s">
        <v>2092</v>
      </c>
      <c r="B285" s="2" t="s">
        <v>2093</v>
      </c>
      <c r="C285" s="2" t="s">
        <v>2094</v>
      </c>
      <c r="D285" s="2" t="s">
        <v>2095</v>
      </c>
      <c r="E285" s="2" t="s">
        <v>2096</v>
      </c>
      <c r="F285" s="2" t="s">
        <v>176</v>
      </c>
      <c r="G285" s="2" t="s">
        <v>28</v>
      </c>
      <c r="H285" s="2" t="s">
        <v>177</v>
      </c>
      <c r="I285" t="s">
        <v>5709</v>
      </c>
    </row>
    <row r="286" spans="1:9" x14ac:dyDescent="0.35">
      <c r="A286" s="2" t="s">
        <v>2098</v>
      </c>
      <c r="B286" s="2" t="s">
        <v>2099</v>
      </c>
      <c r="C286" s="2"/>
      <c r="D286" s="2" t="s">
        <v>2100</v>
      </c>
      <c r="E286" s="2" t="s">
        <v>2101</v>
      </c>
      <c r="F286" s="2" t="s">
        <v>44</v>
      </c>
      <c r="G286" s="2" t="s">
        <v>19</v>
      </c>
      <c r="H286" s="2">
        <v>40298</v>
      </c>
      <c r="I286" t="s">
        <v>5710</v>
      </c>
    </row>
    <row r="287" spans="1:9" x14ac:dyDescent="0.35">
      <c r="A287" s="2" t="s">
        <v>2103</v>
      </c>
      <c r="B287" s="2" t="s">
        <v>2104</v>
      </c>
      <c r="C287" s="2"/>
      <c r="D287" s="2" t="s">
        <v>2105</v>
      </c>
      <c r="E287" s="2" t="s">
        <v>2106</v>
      </c>
      <c r="F287" s="2" t="s">
        <v>120</v>
      </c>
      <c r="G287" s="2" t="s">
        <v>19</v>
      </c>
      <c r="H287" s="2">
        <v>14276</v>
      </c>
      <c r="I287" t="s">
        <v>5710</v>
      </c>
    </row>
    <row r="288" spans="1:9" x14ac:dyDescent="0.35">
      <c r="A288" s="2" t="s">
        <v>2108</v>
      </c>
      <c r="B288" s="2" t="s">
        <v>2109</v>
      </c>
      <c r="C288" s="2" t="s">
        <v>2110</v>
      </c>
      <c r="D288" s="2"/>
      <c r="E288" s="2" t="s">
        <v>2111</v>
      </c>
      <c r="F288" s="2" t="s">
        <v>303</v>
      </c>
      <c r="G288" s="2" t="s">
        <v>19</v>
      </c>
      <c r="H288" s="2">
        <v>44710</v>
      </c>
      <c r="I288" t="s">
        <v>5709</v>
      </c>
    </row>
    <row r="289" spans="1:9" x14ac:dyDescent="0.35">
      <c r="A289" s="2" t="s">
        <v>2113</v>
      </c>
      <c r="B289" s="2" t="s">
        <v>2114</v>
      </c>
      <c r="C289" s="2" t="s">
        <v>2115</v>
      </c>
      <c r="D289" s="2" t="s">
        <v>2116</v>
      </c>
      <c r="E289" s="2" t="s">
        <v>2117</v>
      </c>
      <c r="F289" s="2" t="s">
        <v>241</v>
      </c>
      <c r="G289" s="2" t="s">
        <v>19</v>
      </c>
      <c r="H289" s="2">
        <v>2114</v>
      </c>
      <c r="I289" t="s">
        <v>5710</v>
      </c>
    </row>
    <row r="290" spans="1:9" x14ac:dyDescent="0.35">
      <c r="A290" s="2" t="s">
        <v>2119</v>
      </c>
      <c r="B290" s="2" t="s">
        <v>2120</v>
      </c>
      <c r="C290" s="2"/>
      <c r="D290" s="2" t="s">
        <v>2121</v>
      </c>
      <c r="E290" s="2" t="s">
        <v>2122</v>
      </c>
      <c r="F290" s="2" t="s">
        <v>403</v>
      </c>
      <c r="G290" s="2" t="s">
        <v>318</v>
      </c>
      <c r="H290" s="2" t="s">
        <v>404</v>
      </c>
      <c r="I290" t="s">
        <v>5709</v>
      </c>
    </row>
    <row r="291" spans="1:9" x14ac:dyDescent="0.35">
      <c r="A291" s="2" t="s">
        <v>2124</v>
      </c>
      <c r="B291" s="2" t="s">
        <v>2125</v>
      </c>
      <c r="C291" s="2"/>
      <c r="D291" s="2"/>
      <c r="E291" s="2" t="s">
        <v>2126</v>
      </c>
      <c r="F291" s="2" t="s">
        <v>222</v>
      </c>
      <c r="G291" s="2" t="s">
        <v>19</v>
      </c>
      <c r="H291" s="2">
        <v>24515</v>
      </c>
      <c r="I291" t="s">
        <v>5709</v>
      </c>
    </row>
    <row r="292" spans="1:9" x14ac:dyDescent="0.35">
      <c r="A292" s="2" t="s">
        <v>2128</v>
      </c>
      <c r="B292" s="2" t="s">
        <v>2129</v>
      </c>
      <c r="C292" s="2" t="s">
        <v>2130</v>
      </c>
      <c r="D292" s="2" t="s">
        <v>2131</v>
      </c>
      <c r="E292" s="2" t="s">
        <v>2132</v>
      </c>
      <c r="F292" s="2" t="s">
        <v>27</v>
      </c>
      <c r="G292" s="2" t="s">
        <v>19</v>
      </c>
      <c r="H292" s="2">
        <v>90071</v>
      </c>
      <c r="I292" t="s">
        <v>5710</v>
      </c>
    </row>
    <row r="293" spans="1:9" x14ac:dyDescent="0.35">
      <c r="A293" s="2" t="s">
        <v>2134</v>
      </c>
      <c r="B293" s="2" t="s">
        <v>2135</v>
      </c>
      <c r="C293" s="2"/>
      <c r="D293" s="2"/>
      <c r="E293" s="2" t="s">
        <v>2136</v>
      </c>
      <c r="F293" s="2" t="s">
        <v>447</v>
      </c>
      <c r="G293" s="2" t="s">
        <v>318</v>
      </c>
      <c r="H293" s="2" t="s">
        <v>410</v>
      </c>
      <c r="I293" t="s">
        <v>5710</v>
      </c>
    </row>
    <row r="294" spans="1:9" x14ac:dyDescent="0.35">
      <c r="A294" s="2" t="s">
        <v>2138</v>
      </c>
      <c r="B294" s="2" t="s">
        <v>2139</v>
      </c>
      <c r="C294" s="2" t="s">
        <v>2140</v>
      </c>
      <c r="D294" s="2"/>
      <c r="E294" s="2" t="s">
        <v>2141</v>
      </c>
      <c r="F294" s="2" t="s">
        <v>144</v>
      </c>
      <c r="G294" s="2" t="s">
        <v>19</v>
      </c>
      <c r="H294" s="2">
        <v>35236</v>
      </c>
      <c r="I294" t="s">
        <v>5710</v>
      </c>
    </row>
    <row r="295" spans="1:9" x14ac:dyDescent="0.35">
      <c r="A295" s="2" t="s">
        <v>2143</v>
      </c>
      <c r="B295" s="2" t="s">
        <v>2144</v>
      </c>
      <c r="C295" s="2" t="s">
        <v>2145</v>
      </c>
      <c r="D295" s="2" t="s">
        <v>2146</v>
      </c>
      <c r="E295" s="2" t="s">
        <v>2147</v>
      </c>
      <c r="F295" s="2" t="s">
        <v>164</v>
      </c>
      <c r="G295" s="2" t="s">
        <v>19</v>
      </c>
      <c r="H295" s="2">
        <v>22309</v>
      </c>
      <c r="I295" t="s">
        <v>5710</v>
      </c>
    </row>
    <row r="296" spans="1:9" x14ac:dyDescent="0.35">
      <c r="A296" s="2" t="s">
        <v>2149</v>
      </c>
      <c r="B296" s="2" t="s">
        <v>2150</v>
      </c>
      <c r="C296" s="2"/>
      <c r="D296" s="2" t="s">
        <v>2151</v>
      </c>
      <c r="E296" s="2" t="s">
        <v>2152</v>
      </c>
      <c r="F296" s="2" t="s">
        <v>170</v>
      </c>
      <c r="G296" s="2" t="s">
        <v>19</v>
      </c>
      <c r="H296" s="2">
        <v>6816</v>
      </c>
      <c r="I296" t="s">
        <v>5710</v>
      </c>
    </row>
    <row r="297" spans="1:9" x14ac:dyDescent="0.35">
      <c r="A297" s="2" t="s">
        <v>2154</v>
      </c>
      <c r="B297" s="2" t="s">
        <v>2155</v>
      </c>
      <c r="C297" s="2"/>
      <c r="D297" s="2"/>
      <c r="E297" s="2" t="s">
        <v>2156</v>
      </c>
      <c r="F297" s="2" t="s">
        <v>198</v>
      </c>
      <c r="G297" s="2" t="s">
        <v>19</v>
      </c>
      <c r="H297" s="2">
        <v>12205</v>
      </c>
      <c r="I297" t="s">
        <v>5710</v>
      </c>
    </row>
    <row r="298" spans="1:9" x14ac:dyDescent="0.35">
      <c r="A298" s="2" t="s">
        <v>2158</v>
      </c>
      <c r="B298" s="2" t="s">
        <v>2159</v>
      </c>
      <c r="C298" s="2" t="s">
        <v>2160</v>
      </c>
      <c r="D298" s="2" t="s">
        <v>2161</v>
      </c>
      <c r="E298" s="2" t="s">
        <v>2162</v>
      </c>
      <c r="F298" s="2" t="s">
        <v>267</v>
      </c>
      <c r="G298" s="2" t="s">
        <v>19</v>
      </c>
      <c r="H298" s="2">
        <v>34108</v>
      </c>
      <c r="I298" t="s">
        <v>5709</v>
      </c>
    </row>
    <row r="299" spans="1:9" x14ac:dyDescent="0.35">
      <c r="A299" s="2" t="s">
        <v>2164</v>
      </c>
      <c r="B299" s="2" t="s">
        <v>2165</v>
      </c>
      <c r="C299" s="2" t="s">
        <v>2166</v>
      </c>
      <c r="D299" s="2" t="s">
        <v>2167</v>
      </c>
      <c r="E299" s="2" t="s">
        <v>2168</v>
      </c>
      <c r="F299" s="2" t="s">
        <v>195</v>
      </c>
      <c r="G299" s="2" t="s">
        <v>19</v>
      </c>
      <c r="H299" s="2">
        <v>33141</v>
      </c>
      <c r="I299" t="s">
        <v>5709</v>
      </c>
    </row>
    <row r="300" spans="1:9" x14ac:dyDescent="0.35">
      <c r="A300" s="2" t="s">
        <v>2170</v>
      </c>
      <c r="B300" s="2" t="s">
        <v>2171</v>
      </c>
      <c r="C300" s="2" t="s">
        <v>2172</v>
      </c>
      <c r="D300" s="2" t="s">
        <v>2173</v>
      </c>
      <c r="E300" s="2" t="s">
        <v>2174</v>
      </c>
      <c r="F300" s="2" t="s">
        <v>84</v>
      </c>
      <c r="G300" s="2" t="s">
        <v>19</v>
      </c>
      <c r="H300" s="2">
        <v>30358</v>
      </c>
      <c r="I300" t="s">
        <v>5709</v>
      </c>
    </row>
    <row r="301" spans="1:9" x14ac:dyDescent="0.35">
      <c r="A301" s="2" t="s">
        <v>2176</v>
      </c>
      <c r="B301" s="2" t="s">
        <v>2177</v>
      </c>
      <c r="C301" s="2" t="s">
        <v>2178</v>
      </c>
      <c r="D301" s="2" t="s">
        <v>2179</v>
      </c>
      <c r="E301" s="2" t="s">
        <v>2180</v>
      </c>
      <c r="F301" s="2" t="s">
        <v>228</v>
      </c>
      <c r="G301" s="2" t="s">
        <v>19</v>
      </c>
      <c r="H301" s="2">
        <v>78405</v>
      </c>
      <c r="I301" t="s">
        <v>5709</v>
      </c>
    </row>
    <row r="302" spans="1:9" x14ac:dyDescent="0.35">
      <c r="A302" s="2" t="s">
        <v>2182</v>
      </c>
      <c r="B302" s="2" t="s">
        <v>2183</v>
      </c>
      <c r="C302" s="2" t="s">
        <v>2184</v>
      </c>
      <c r="D302" s="2" t="s">
        <v>2185</v>
      </c>
      <c r="E302" s="2" t="s">
        <v>2186</v>
      </c>
      <c r="F302" s="2" t="s">
        <v>73</v>
      </c>
      <c r="G302" s="2" t="s">
        <v>19</v>
      </c>
      <c r="H302" s="2">
        <v>96835</v>
      </c>
      <c r="I302" t="s">
        <v>5709</v>
      </c>
    </row>
    <row r="303" spans="1:9" x14ac:dyDescent="0.35">
      <c r="A303" s="2" t="s">
        <v>2188</v>
      </c>
      <c r="B303" s="2" t="s">
        <v>2189</v>
      </c>
      <c r="C303" s="2" t="s">
        <v>2190</v>
      </c>
      <c r="D303" s="2" t="s">
        <v>2191</v>
      </c>
      <c r="E303" s="2" t="s">
        <v>2192</v>
      </c>
      <c r="F303" s="2" t="s">
        <v>123</v>
      </c>
      <c r="G303" s="2" t="s">
        <v>19</v>
      </c>
      <c r="H303" s="2">
        <v>78737</v>
      </c>
      <c r="I303" t="s">
        <v>5709</v>
      </c>
    </row>
    <row r="304" spans="1:9" x14ac:dyDescent="0.35">
      <c r="A304" s="2" t="s">
        <v>2194</v>
      </c>
      <c r="B304" s="2" t="s">
        <v>2195</v>
      </c>
      <c r="C304" s="2" t="s">
        <v>2196</v>
      </c>
      <c r="D304" s="2" t="s">
        <v>2197</v>
      </c>
      <c r="E304" s="2" t="s">
        <v>2198</v>
      </c>
      <c r="F304" s="2" t="s">
        <v>20</v>
      </c>
      <c r="G304" s="2" t="s">
        <v>19</v>
      </c>
      <c r="H304" s="2">
        <v>21290</v>
      </c>
      <c r="I304" t="s">
        <v>5710</v>
      </c>
    </row>
    <row r="305" spans="1:9" x14ac:dyDescent="0.35">
      <c r="A305" s="2" t="s">
        <v>2200</v>
      </c>
      <c r="B305" s="2" t="s">
        <v>2201</v>
      </c>
      <c r="C305" s="2" t="s">
        <v>2202</v>
      </c>
      <c r="D305" s="2"/>
      <c r="E305" s="2" t="s">
        <v>2203</v>
      </c>
      <c r="F305" s="2" t="s">
        <v>43</v>
      </c>
      <c r="G305" s="2" t="s">
        <v>19</v>
      </c>
      <c r="H305" s="2">
        <v>40596</v>
      </c>
      <c r="I305" t="s">
        <v>5709</v>
      </c>
    </row>
    <row r="306" spans="1:9" x14ac:dyDescent="0.35">
      <c r="A306" s="2" t="s">
        <v>2205</v>
      </c>
      <c r="B306" s="2" t="s">
        <v>2206</v>
      </c>
      <c r="C306" s="2" t="s">
        <v>2207</v>
      </c>
      <c r="D306" s="2"/>
      <c r="E306" s="2" t="s">
        <v>2208</v>
      </c>
      <c r="F306" s="2" t="s">
        <v>316</v>
      </c>
      <c r="G306" s="2" t="s">
        <v>19</v>
      </c>
      <c r="H306" s="2">
        <v>60435</v>
      </c>
      <c r="I306" t="s">
        <v>5709</v>
      </c>
    </row>
    <row r="307" spans="1:9" x14ac:dyDescent="0.35">
      <c r="A307" s="2" t="s">
        <v>2210</v>
      </c>
      <c r="B307" s="2" t="s">
        <v>2211</v>
      </c>
      <c r="C307" s="2" t="s">
        <v>2212</v>
      </c>
      <c r="D307" s="2" t="s">
        <v>2213</v>
      </c>
      <c r="E307" s="2" t="s">
        <v>2214</v>
      </c>
      <c r="F307" s="2" t="s">
        <v>273</v>
      </c>
      <c r="G307" s="2" t="s">
        <v>28</v>
      </c>
      <c r="H307" s="2" t="s">
        <v>274</v>
      </c>
      <c r="I307" t="s">
        <v>5710</v>
      </c>
    </row>
    <row r="308" spans="1:9" x14ac:dyDescent="0.35">
      <c r="A308" s="2" t="s">
        <v>2216</v>
      </c>
      <c r="B308" s="2" t="s">
        <v>2217</v>
      </c>
      <c r="C308" s="2" t="s">
        <v>2218</v>
      </c>
      <c r="D308" s="2" t="s">
        <v>2219</v>
      </c>
      <c r="E308" s="2" t="s">
        <v>2220</v>
      </c>
      <c r="F308" s="2" t="s">
        <v>236</v>
      </c>
      <c r="G308" s="2" t="s">
        <v>19</v>
      </c>
      <c r="H308" s="2">
        <v>68505</v>
      </c>
      <c r="I308" t="s">
        <v>5710</v>
      </c>
    </row>
    <row r="309" spans="1:9" x14ac:dyDescent="0.35">
      <c r="A309" s="2" t="s">
        <v>2222</v>
      </c>
      <c r="B309" s="2" t="s">
        <v>2223</v>
      </c>
      <c r="C309" s="2" t="s">
        <v>2224</v>
      </c>
      <c r="D309" s="2" t="s">
        <v>2225</v>
      </c>
      <c r="E309" s="2" t="s">
        <v>2226</v>
      </c>
      <c r="F309" s="2" t="s">
        <v>51</v>
      </c>
      <c r="G309" s="2" t="s">
        <v>19</v>
      </c>
      <c r="H309" s="2">
        <v>45254</v>
      </c>
      <c r="I309" t="s">
        <v>5709</v>
      </c>
    </row>
    <row r="310" spans="1:9" x14ac:dyDescent="0.35">
      <c r="A310" s="2" t="s">
        <v>2228</v>
      </c>
      <c r="B310" s="2" t="s">
        <v>2229</v>
      </c>
      <c r="C310" s="2" t="s">
        <v>2230</v>
      </c>
      <c r="D310" s="2"/>
      <c r="E310" s="2" t="s">
        <v>2231</v>
      </c>
      <c r="F310" s="2" t="s">
        <v>176</v>
      </c>
      <c r="G310" s="2" t="s">
        <v>28</v>
      </c>
      <c r="H310" s="2" t="s">
        <v>177</v>
      </c>
      <c r="I310" t="s">
        <v>5710</v>
      </c>
    </row>
    <row r="311" spans="1:9" x14ac:dyDescent="0.35">
      <c r="A311" s="2" t="s">
        <v>2233</v>
      </c>
      <c r="B311" s="2" t="s">
        <v>2234</v>
      </c>
      <c r="C311" s="2" t="s">
        <v>2235</v>
      </c>
      <c r="D311" s="2" t="s">
        <v>2236</v>
      </c>
      <c r="E311" s="2" t="s">
        <v>2237</v>
      </c>
      <c r="F311" s="2" t="s">
        <v>379</v>
      </c>
      <c r="G311" s="2" t="s">
        <v>19</v>
      </c>
      <c r="H311" s="2">
        <v>6127</v>
      </c>
      <c r="I311" t="s">
        <v>5709</v>
      </c>
    </row>
    <row r="312" spans="1:9" x14ac:dyDescent="0.35">
      <c r="A312" s="2" t="s">
        <v>2239</v>
      </c>
      <c r="B312" s="2" t="s">
        <v>2240</v>
      </c>
      <c r="C312" s="2" t="s">
        <v>2241</v>
      </c>
      <c r="D312" s="2" t="s">
        <v>2242</v>
      </c>
      <c r="E312" s="2" t="s">
        <v>2243</v>
      </c>
      <c r="F312" s="2" t="s">
        <v>327</v>
      </c>
      <c r="G312" s="2" t="s">
        <v>318</v>
      </c>
      <c r="H312" s="2" t="s">
        <v>321</v>
      </c>
      <c r="I312" t="s">
        <v>5710</v>
      </c>
    </row>
    <row r="313" spans="1:9" x14ac:dyDescent="0.35">
      <c r="A313" s="2" t="s">
        <v>2245</v>
      </c>
      <c r="B313" s="2" t="s">
        <v>2246</v>
      </c>
      <c r="C313" s="2" t="s">
        <v>2247</v>
      </c>
      <c r="D313" s="2" t="s">
        <v>2248</v>
      </c>
      <c r="E313" s="2" t="s">
        <v>2249</v>
      </c>
      <c r="F313" s="2" t="s">
        <v>35</v>
      </c>
      <c r="G313" s="2" t="s">
        <v>19</v>
      </c>
      <c r="H313" s="2">
        <v>28299</v>
      </c>
      <c r="I313" t="s">
        <v>5709</v>
      </c>
    </row>
    <row r="314" spans="1:9" x14ac:dyDescent="0.35">
      <c r="A314" s="2" t="s">
        <v>2251</v>
      </c>
      <c r="B314" s="2" t="s">
        <v>2252</v>
      </c>
      <c r="C314" s="2" t="s">
        <v>2253</v>
      </c>
      <c r="D314" s="2" t="s">
        <v>2254</v>
      </c>
      <c r="E314" s="2" t="s">
        <v>2255</v>
      </c>
      <c r="F314" s="2" t="s">
        <v>164</v>
      </c>
      <c r="G314" s="2" t="s">
        <v>19</v>
      </c>
      <c r="H314" s="2">
        <v>71307</v>
      </c>
      <c r="I314" t="s">
        <v>5709</v>
      </c>
    </row>
    <row r="315" spans="1:9" x14ac:dyDescent="0.35">
      <c r="A315" s="2" t="s">
        <v>2257</v>
      </c>
      <c r="B315" s="2" t="s">
        <v>2258</v>
      </c>
      <c r="C315" s="2" t="s">
        <v>2259</v>
      </c>
      <c r="D315" s="2" t="s">
        <v>2260</v>
      </c>
      <c r="E315" s="2" t="s">
        <v>2261</v>
      </c>
      <c r="F315" s="2" t="s">
        <v>365</v>
      </c>
      <c r="G315" s="2" t="s">
        <v>28</v>
      </c>
      <c r="H315" s="2" t="s">
        <v>366</v>
      </c>
      <c r="I315" t="s">
        <v>5709</v>
      </c>
    </row>
    <row r="316" spans="1:9" x14ac:dyDescent="0.35">
      <c r="A316" s="2" t="s">
        <v>2263</v>
      </c>
      <c r="B316" s="2" t="s">
        <v>2264</v>
      </c>
      <c r="C316" s="2"/>
      <c r="D316" s="2" t="s">
        <v>2265</v>
      </c>
      <c r="E316" s="2" t="s">
        <v>2266</v>
      </c>
      <c r="F316" s="2" t="s">
        <v>107</v>
      </c>
      <c r="G316" s="2" t="s">
        <v>19</v>
      </c>
      <c r="H316" s="2">
        <v>89115</v>
      </c>
      <c r="I316" t="s">
        <v>5710</v>
      </c>
    </row>
    <row r="317" spans="1:9" x14ac:dyDescent="0.35">
      <c r="A317" s="2" t="s">
        <v>2268</v>
      </c>
      <c r="B317" s="2" t="s">
        <v>2269</v>
      </c>
      <c r="C317" s="2" t="s">
        <v>2270</v>
      </c>
      <c r="D317" s="2" t="s">
        <v>2271</v>
      </c>
      <c r="E317" s="2" t="s">
        <v>2272</v>
      </c>
      <c r="F317" s="2" t="s">
        <v>169</v>
      </c>
      <c r="G317" s="2" t="s">
        <v>19</v>
      </c>
      <c r="H317" s="2">
        <v>50369</v>
      </c>
      <c r="I317" t="s">
        <v>5709</v>
      </c>
    </row>
    <row r="318" spans="1:9" x14ac:dyDescent="0.35">
      <c r="A318" s="2" t="s">
        <v>2274</v>
      </c>
      <c r="B318" s="2" t="s">
        <v>2275</v>
      </c>
      <c r="C318" s="2" t="s">
        <v>2276</v>
      </c>
      <c r="D318" s="2" t="s">
        <v>2277</v>
      </c>
      <c r="E318" s="2" t="s">
        <v>2278</v>
      </c>
      <c r="F318" s="2" t="s">
        <v>1282</v>
      </c>
      <c r="G318" s="2" t="s">
        <v>318</v>
      </c>
      <c r="H318" s="2" t="s">
        <v>444</v>
      </c>
      <c r="I318" t="s">
        <v>5710</v>
      </c>
    </row>
    <row r="319" spans="1:9" x14ac:dyDescent="0.35">
      <c r="A319" s="2" t="s">
        <v>2280</v>
      </c>
      <c r="B319" s="2" t="s">
        <v>2281</v>
      </c>
      <c r="C319" s="2" t="s">
        <v>2282</v>
      </c>
      <c r="D319" s="2" t="s">
        <v>2283</v>
      </c>
      <c r="E319" s="2" t="s">
        <v>2284</v>
      </c>
      <c r="F319" s="2" t="s">
        <v>75</v>
      </c>
      <c r="G319" s="2" t="s">
        <v>19</v>
      </c>
      <c r="H319" s="2">
        <v>44315</v>
      </c>
      <c r="I319" t="s">
        <v>5710</v>
      </c>
    </row>
    <row r="320" spans="1:9" x14ac:dyDescent="0.35">
      <c r="A320" s="2" t="s">
        <v>2286</v>
      </c>
      <c r="B320" s="2" t="s">
        <v>2287</v>
      </c>
      <c r="C320" s="2" t="s">
        <v>2288</v>
      </c>
      <c r="D320" s="2" t="s">
        <v>2289</v>
      </c>
      <c r="E320" s="2" t="s">
        <v>2290</v>
      </c>
      <c r="F320" s="2" t="s">
        <v>29</v>
      </c>
      <c r="G320" s="2" t="s">
        <v>19</v>
      </c>
      <c r="H320" s="2">
        <v>33405</v>
      </c>
      <c r="I320" t="s">
        <v>5709</v>
      </c>
    </row>
    <row r="321" spans="1:9" x14ac:dyDescent="0.35">
      <c r="A321" s="2" t="s">
        <v>2292</v>
      </c>
      <c r="B321" s="2" t="s">
        <v>2293</v>
      </c>
      <c r="C321" s="2" t="s">
        <v>2294</v>
      </c>
      <c r="D321" s="2"/>
      <c r="E321" s="2" t="s">
        <v>2295</v>
      </c>
      <c r="F321" s="2" t="s">
        <v>30</v>
      </c>
      <c r="G321" s="2" t="s">
        <v>19</v>
      </c>
      <c r="H321" s="2">
        <v>93715</v>
      </c>
      <c r="I321" t="s">
        <v>5709</v>
      </c>
    </row>
    <row r="322" spans="1:9" x14ac:dyDescent="0.35">
      <c r="A322" s="2" t="s">
        <v>2296</v>
      </c>
      <c r="B322" s="2" t="s">
        <v>2297</v>
      </c>
      <c r="C322" s="2" t="s">
        <v>2298</v>
      </c>
      <c r="D322" s="2" t="s">
        <v>2299</v>
      </c>
      <c r="E322" s="2" t="s">
        <v>2300</v>
      </c>
      <c r="F322" s="2" t="s">
        <v>213</v>
      </c>
      <c r="G322" s="2" t="s">
        <v>19</v>
      </c>
      <c r="H322" s="2">
        <v>52245</v>
      </c>
      <c r="I322" t="s">
        <v>5709</v>
      </c>
    </row>
    <row r="323" spans="1:9" x14ac:dyDescent="0.35">
      <c r="A323" s="2" t="s">
        <v>2302</v>
      </c>
      <c r="B323" s="2" t="s">
        <v>2303</v>
      </c>
      <c r="C323" s="2" t="s">
        <v>2304</v>
      </c>
      <c r="D323" s="2" t="s">
        <v>2305</v>
      </c>
      <c r="E323" s="2" t="s">
        <v>2306</v>
      </c>
      <c r="F323" s="2" t="s">
        <v>390</v>
      </c>
      <c r="G323" s="2" t="s">
        <v>318</v>
      </c>
      <c r="H323" s="2" t="s">
        <v>348</v>
      </c>
      <c r="I323" t="s">
        <v>5709</v>
      </c>
    </row>
    <row r="324" spans="1:9" x14ac:dyDescent="0.35">
      <c r="A324" s="2" t="s">
        <v>2308</v>
      </c>
      <c r="B324" s="2" t="s">
        <v>2309</v>
      </c>
      <c r="C324" s="2" t="s">
        <v>2310</v>
      </c>
      <c r="D324" s="2" t="s">
        <v>2311</v>
      </c>
      <c r="E324" s="2" t="s">
        <v>2312</v>
      </c>
      <c r="F324" s="2" t="s">
        <v>455</v>
      </c>
      <c r="G324" s="2" t="s">
        <v>318</v>
      </c>
      <c r="H324" s="2" t="s">
        <v>348</v>
      </c>
      <c r="I324" t="s">
        <v>5710</v>
      </c>
    </row>
    <row r="325" spans="1:9" x14ac:dyDescent="0.35">
      <c r="A325" s="2" t="s">
        <v>2314</v>
      </c>
      <c r="B325" s="2" t="s">
        <v>2315</v>
      </c>
      <c r="C325" s="2" t="s">
        <v>2316</v>
      </c>
      <c r="D325" s="2" t="s">
        <v>2317</v>
      </c>
      <c r="E325" s="2" t="s">
        <v>2318</v>
      </c>
      <c r="F325" s="2" t="s">
        <v>49</v>
      </c>
      <c r="G325" s="2" t="s">
        <v>19</v>
      </c>
      <c r="H325" s="2">
        <v>37924</v>
      </c>
      <c r="I325" t="s">
        <v>5709</v>
      </c>
    </row>
    <row r="326" spans="1:9" x14ac:dyDescent="0.35">
      <c r="A326" s="2" t="s">
        <v>2320</v>
      </c>
      <c r="B326" s="2" t="s">
        <v>2321</v>
      </c>
      <c r="C326" s="2"/>
      <c r="D326" s="2" t="s">
        <v>2322</v>
      </c>
      <c r="E326" s="2" t="s">
        <v>2323</v>
      </c>
      <c r="F326" s="2" t="s">
        <v>67</v>
      </c>
      <c r="G326" s="2" t="s">
        <v>19</v>
      </c>
      <c r="H326" s="2">
        <v>66276</v>
      </c>
      <c r="I326" t="s">
        <v>5710</v>
      </c>
    </row>
    <row r="327" spans="1:9" x14ac:dyDescent="0.35">
      <c r="A327" s="2" t="s">
        <v>2325</v>
      </c>
      <c r="B327" s="2" t="s">
        <v>2326</v>
      </c>
      <c r="C327" s="2" t="s">
        <v>2327</v>
      </c>
      <c r="D327" s="2" t="s">
        <v>2328</v>
      </c>
      <c r="E327" s="2" t="s">
        <v>2329</v>
      </c>
      <c r="F327" s="2" t="s">
        <v>150</v>
      </c>
      <c r="G327" s="2" t="s">
        <v>19</v>
      </c>
      <c r="H327" s="2">
        <v>94132</v>
      </c>
      <c r="I327" t="s">
        <v>5709</v>
      </c>
    </row>
    <row r="328" spans="1:9" x14ac:dyDescent="0.35">
      <c r="A328" s="2" t="s">
        <v>2331</v>
      </c>
      <c r="B328" s="2" t="s">
        <v>2332</v>
      </c>
      <c r="C328" s="2"/>
      <c r="D328" s="2" t="s">
        <v>2333</v>
      </c>
      <c r="E328" s="2" t="s">
        <v>2334</v>
      </c>
      <c r="F328" s="2" t="s">
        <v>144</v>
      </c>
      <c r="G328" s="2" t="s">
        <v>19</v>
      </c>
      <c r="H328" s="2">
        <v>35244</v>
      </c>
      <c r="I328" t="s">
        <v>5710</v>
      </c>
    </row>
    <row r="329" spans="1:9" x14ac:dyDescent="0.35">
      <c r="A329" s="2" t="s">
        <v>2336</v>
      </c>
      <c r="B329" s="2" t="s">
        <v>2337</v>
      </c>
      <c r="C329" s="2" t="s">
        <v>2338</v>
      </c>
      <c r="D329" s="2" t="s">
        <v>2339</v>
      </c>
      <c r="E329" s="2" t="s">
        <v>2340</v>
      </c>
      <c r="F329" s="2" t="s">
        <v>139</v>
      </c>
      <c r="G329" s="2" t="s">
        <v>19</v>
      </c>
      <c r="H329" s="2">
        <v>11215</v>
      </c>
      <c r="I329" t="s">
        <v>5709</v>
      </c>
    </row>
    <row r="330" spans="1:9" x14ac:dyDescent="0.35">
      <c r="A330" s="2" t="s">
        <v>2342</v>
      </c>
      <c r="B330" s="2" t="s">
        <v>2343</v>
      </c>
      <c r="C330" s="2"/>
      <c r="D330" s="2" t="s">
        <v>2344</v>
      </c>
      <c r="E330" s="2" t="s">
        <v>2345</v>
      </c>
      <c r="F330" s="2" t="s">
        <v>50</v>
      </c>
      <c r="G330" s="2" t="s">
        <v>19</v>
      </c>
      <c r="H330" s="2">
        <v>79934</v>
      </c>
      <c r="I330" t="s">
        <v>5709</v>
      </c>
    </row>
    <row r="331" spans="1:9" x14ac:dyDescent="0.35">
      <c r="A331" s="2" t="s">
        <v>2347</v>
      </c>
      <c r="B331" s="2" t="s">
        <v>2348</v>
      </c>
      <c r="C331" s="2" t="s">
        <v>2349</v>
      </c>
      <c r="D331" s="2"/>
      <c r="E331" s="2" t="s">
        <v>2350</v>
      </c>
      <c r="F331" s="2" t="s">
        <v>131</v>
      </c>
      <c r="G331" s="2" t="s">
        <v>19</v>
      </c>
      <c r="H331" s="2">
        <v>94250</v>
      </c>
      <c r="I331" t="s">
        <v>5709</v>
      </c>
    </row>
    <row r="332" spans="1:9" x14ac:dyDescent="0.35">
      <c r="A332" s="2" t="s">
        <v>2352</v>
      </c>
      <c r="B332" s="2" t="s">
        <v>2353</v>
      </c>
      <c r="C332" s="2" t="s">
        <v>2354</v>
      </c>
      <c r="D332" s="2" t="s">
        <v>2355</v>
      </c>
      <c r="E332" s="2" t="s">
        <v>2356</v>
      </c>
      <c r="F332" s="2" t="s">
        <v>47</v>
      </c>
      <c r="G332" s="2" t="s">
        <v>19</v>
      </c>
      <c r="H332" s="2">
        <v>20220</v>
      </c>
      <c r="I332" t="s">
        <v>5710</v>
      </c>
    </row>
    <row r="333" spans="1:9" x14ac:dyDescent="0.35">
      <c r="A333" s="2" t="s">
        <v>2358</v>
      </c>
      <c r="B333" s="2" t="s">
        <v>2359</v>
      </c>
      <c r="C333" s="2" t="s">
        <v>2360</v>
      </c>
      <c r="D333" s="2" t="s">
        <v>2361</v>
      </c>
      <c r="E333" s="2" t="s">
        <v>2362</v>
      </c>
      <c r="F333" s="2" t="s">
        <v>117</v>
      </c>
      <c r="G333" s="2" t="s">
        <v>19</v>
      </c>
      <c r="H333" s="2">
        <v>33436</v>
      </c>
      <c r="I333" t="s">
        <v>5709</v>
      </c>
    </row>
    <row r="334" spans="1:9" x14ac:dyDescent="0.35">
      <c r="A334" s="2" t="s">
        <v>2364</v>
      </c>
      <c r="B334" s="2" t="s">
        <v>2365</v>
      </c>
      <c r="C334" s="2" t="s">
        <v>2366</v>
      </c>
      <c r="D334" s="2" t="s">
        <v>2367</v>
      </c>
      <c r="E334" s="2" t="s">
        <v>2368</v>
      </c>
      <c r="F334" s="2" t="s">
        <v>27</v>
      </c>
      <c r="G334" s="2" t="s">
        <v>19</v>
      </c>
      <c r="H334" s="2">
        <v>90094</v>
      </c>
      <c r="I334" t="s">
        <v>5709</v>
      </c>
    </row>
    <row r="335" spans="1:9" x14ac:dyDescent="0.35">
      <c r="A335" s="2" t="s">
        <v>2370</v>
      </c>
      <c r="B335" s="2" t="s">
        <v>2371</v>
      </c>
      <c r="C335" s="2" t="s">
        <v>2372</v>
      </c>
      <c r="D335" s="2" t="s">
        <v>2373</v>
      </c>
      <c r="E335" s="2" t="s">
        <v>2374</v>
      </c>
      <c r="F335" s="2" t="s">
        <v>20</v>
      </c>
      <c r="G335" s="2" t="s">
        <v>19</v>
      </c>
      <c r="H335" s="2">
        <v>21275</v>
      </c>
      <c r="I335" t="s">
        <v>5709</v>
      </c>
    </row>
    <row r="336" spans="1:9" x14ac:dyDescent="0.35">
      <c r="A336" s="2" t="s">
        <v>2376</v>
      </c>
      <c r="B336" s="2" t="s">
        <v>2377</v>
      </c>
      <c r="C336" s="2"/>
      <c r="D336" s="2"/>
      <c r="E336" s="2" t="s">
        <v>2378</v>
      </c>
      <c r="F336" s="2" t="s">
        <v>216</v>
      </c>
      <c r="G336" s="2" t="s">
        <v>19</v>
      </c>
      <c r="H336" s="2">
        <v>84125</v>
      </c>
      <c r="I336" t="s">
        <v>5710</v>
      </c>
    </row>
    <row r="337" spans="1:9" x14ac:dyDescent="0.35">
      <c r="A337" s="2" t="s">
        <v>2380</v>
      </c>
      <c r="B337" s="2" t="s">
        <v>2381</v>
      </c>
      <c r="C337" s="2" t="s">
        <v>2382</v>
      </c>
      <c r="D337" s="2" t="s">
        <v>2383</v>
      </c>
      <c r="E337" s="2" t="s">
        <v>2384</v>
      </c>
      <c r="F337" s="2" t="s">
        <v>115</v>
      </c>
      <c r="G337" s="2" t="s">
        <v>19</v>
      </c>
      <c r="H337" s="2">
        <v>75049</v>
      </c>
      <c r="I337" t="s">
        <v>5709</v>
      </c>
    </row>
    <row r="338" spans="1:9" x14ac:dyDescent="0.35">
      <c r="A338" s="2" t="s">
        <v>2386</v>
      </c>
      <c r="B338" s="2" t="s">
        <v>2387</v>
      </c>
      <c r="C338" s="2" t="s">
        <v>2388</v>
      </c>
      <c r="D338" s="2" t="s">
        <v>2389</v>
      </c>
      <c r="E338" s="2" t="s">
        <v>2390</v>
      </c>
      <c r="F338" s="2" t="s">
        <v>253</v>
      </c>
      <c r="G338" s="2" t="s">
        <v>28</v>
      </c>
      <c r="H338" s="2" t="s">
        <v>254</v>
      </c>
      <c r="I338" t="s">
        <v>5710</v>
      </c>
    </row>
    <row r="339" spans="1:9" x14ac:dyDescent="0.35">
      <c r="A339" s="2" t="s">
        <v>2392</v>
      </c>
      <c r="B339" s="2" t="s">
        <v>2393</v>
      </c>
      <c r="C339" s="2"/>
      <c r="D339" s="2" t="s">
        <v>2394</v>
      </c>
      <c r="E339" s="2" t="s">
        <v>2395</v>
      </c>
      <c r="F339" s="2" t="s">
        <v>39</v>
      </c>
      <c r="G339" s="2" t="s">
        <v>19</v>
      </c>
      <c r="H339" s="2">
        <v>43240</v>
      </c>
      <c r="I339" t="s">
        <v>5710</v>
      </c>
    </row>
    <row r="340" spans="1:9" x14ac:dyDescent="0.35">
      <c r="A340" s="2" t="s">
        <v>2397</v>
      </c>
      <c r="B340" s="2" t="s">
        <v>2398</v>
      </c>
      <c r="C340" s="2" t="s">
        <v>2399</v>
      </c>
      <c r="D340" s="2" t="s">
        <v>2400</v>
      </c>
      <c r="E340" s="2" t="s">
        <v>2401</v>
      </c>
      <c r="F340" s="2" t="s">
        <v>57</v>
      </c>
      <c r="G340" s="2" t="s">
        <v>19</v>
      </c>
      <c r="H340" s="2">
        <v>10184</v>
      </c>
      <c r="I340" t="s">
        <v>5710</v>
      </c>
    </row>
    <row r="341" spans="1:9" x14ac:dyDescent="0.35">
      <c r="A341" s="2" t="s">
        <v>2403</v>
      </c>
      <c r="B341" s="2" t="s">
        <v>2404</v>
      </c>
      <c r="C341" s="2" t="s">
        <v>2405</v>
      </c>
      <c r="D341" s="2" t="s">
        <v>2406</v>
      </c>
      <c r="E341" s="2" t="s">
        <v>2407</v>
      </c>
      <c r="F341" s="2" t="s">
        <v>241</v>
      </c>
      <c r="G341" s="2" t="s">
        <v>19</v>
      </c>
      <c r="H341" s="2">
        <v>2216</v>
      </c>
      <c r="I341" t="s">
        <v>5709</v>
      </c>
    </row>
    <row r="342" spans="1:9" x14ac:dyDescent="0.35">
      <c r="A342" s="2" t="s">
        <v>2409</v>
      </c>
      <c r="B342" s="2" t="s">
        <v>2410</v>
      </c>
      <c r="C342" s="2" t="s">
        <v>2411</v>
      </c>
      <c r="D342" s="2" t="s">
        <v>2412</v>
      </c>
      <c r="E342" s="2" t="s">
        <v>2413</v>
      </c>
      <c r="F342" s="2" t="s">
        <v>150</v>
      </c>
      <c r="G342" s="2" t="s">
        <v>19</v>
      </c>
      <c r="H342" s="2">
        <v>94132</v>
      </c>
      <c r="I342" t="s">
        <v>5709</v>
      </c>
    </row>
    <row r="343" spans="1:9" x14ac:dyDescent="0.35">
      <c r="A343" s="2" t="s">
        <v>2415</v>
      </c>
      <c r="B343" s="2" t="s">
        <v>2416</v>
      </c>
      <c r="C343" s="2" t="s">
        <v>2417</v>
      </c>
      <c r="D343" s="2" t="s">
        <v>2418</v>
      </c>
      <c r="E343" s="2" t="s">
        <v>2419</v>
      </c>
      <c r="F343" s="2" t="s">
        <v>36</v>
      </c>
      <c r="G343" s="2" t="s">
        <v>19</v>
      </c>
      <c r="H343" s="2">
        <v>46295</v>
      </c>
      <c r="I343" t="s">
        <v>5710</v>
      </c>
    </row>
    <row r="344" spans="1:9" x14ac:dyDescent="0.35">
      <c r="A344" s="2" t="s">
        <v>2420</v>
      </c>
      <c r="B344" s="2" t="s">
        <v>2421</v>
      </c>
      <c r="C344" s="2" t="s">
        <v>2422</v>
      </c>
      <c r="D344" s="2"/>
      <c r="E344" s="2" t="s">
        <v>2423</v>
      </c>
      <c r="F344" s="2" t="s">
        <v>22</v>
      </c>
      <c r="G344" s="2" t="s">
        <v>19</v>
      </c>
      <c r="H344" s="2">
        <v>32209</v>
      </c>
      <c r="I344" t="s">
        <v>5710</v>
      </c>
    </row>
    <row r="345" spans="1:9" x14ac:dyDescent="0.35">
      <c r="A345" s="2" t="s">
        <v>2425</v>
      </c>
      <c r="B345" s="2" t="s">
        <v>2426</v>
      </c>
      <c r="C345" s="2" t="s">
        <v>2427</v>
      </c>
      <c r="D345" s="2"/>
      <c r="E345" s="2" t="s">
        <v>2428</v>
      </c>
      <c r="F345" s="2" t="s">
        <v>105</v>
      </c>
      <c r="G345" s="2" t="s">
        <v>19</v>
      </c>
      <c r="H345" s="2">
        <v>98148</v>
      </c>
      <c r="I345" t="s">
        <v>5710</v>
      </c>
    </row>
    <row r="346" spans="1:9" x14ac:dyDescent="0.35">
      <c r="A346" s="2" t="s">
        <v>2430</v>
      </c>
      <c r="B346" s="2" t="s">
        <v>2431</v>
      </c>
      <c r="C346" s="2"/>
      <c r="D346" s="2" t="s">
        <v>2432</v>
      </c>
      <c r="E346" s="2" t="s">
        <v>2433</v>
      </c>
      <c r="F346" s="2" t="s">
        <v>428</v>
      </c>
      <c r="G346" s="2" t="s">
        <v>318</v>
      </c>
      <c r="H346" s="2" t="s">
        <v>429</v>
      </c>
      <c r="I346" t="s">
        <v>5709</v>
      </c>
    </row>
    <row r="347" spans="1:9" x14ac:dyDescent="0.35">
      <c r="A347" s="2" t="s">
        <v>2435</v>
      </c>
      <c r="B347" s="2" t="s">
        <v>2436</v>
      </c>
      <c r="C347" s="2" t="s">
        <v>2437</v>
      </c>
      <c r="D347" s="2" t="s">
        <v>2438</v>
      </c>
      <c r="E347" s="2" t="s">
        <v>2439</v>
      </c>
      <c r="F347" s="2" t="s">
        <v>187</v>
      </c>
      <c r="G347" s="2" t="s">
        <v>19</v>
      </c>
      <c r="H347" s="2">
        <v>36109</v>
      </c>
      <c r="I347" t="s">
        <v>5710</v>
      </c>
    </row>
    <row r="348" spans="1:9" x14ac:dyDescent="0.35">
      <c r="A348" s="2" t="s">
        <v>2441</v>
      </c>
      <c r="B348" s="2" t="s">
        <v>2442</v>
      </c>
      <c r="C348" s="2" t="s">
        <v>2443</v>
      </c>
      <c r="D348" s="2" t="s">
        <v>2444</v>
      </c>
      <c r="E348" s="2" t="s">
        <v>2445</v>
      </c>
      <c r="F348" s="2" t="s">
        <v>52</v>
      </c>
      <c r="G348" s="2" t="s">
        <v>19</v>
      </c>
      <c r="H348" s="2">
        <v>75372</v>
      </c>
      <c r="I348" t="s">
        <v>5709</v>
      </c>
    </row>
    <row r="349" spans="1:9" x14ac:dyDescent="0.35">
      <c r="A349" s="2" t="s">
        <v>2447</v>
      </c>
      <c r="B349" s="2" t="s">
        <v>2448</v>
      </c>
      <c r="C349" s="2" t="s">
        <v>2449</v>
      </c>
      <c r="D349" s="2" t="s">
        <v>2450</v>
      </c>
      <c r="E349" s="2" t="s">
        <v>2451</v>
      </c>
      <c r="F349" s="2" t="s">
        <v>148</v>
      </c>
      <c r="G349" s="2" t="s">
        <v>19</v>
      </c>
      <c r="H349" s="2">
        <v>66622</v>
      </c>
      <c r="I349" t="s">
        <v>5710</v>
      </c>
    </row>
    <row r="350" spans="1:9" x14ac:dyDescent="0.35">
      <c r="A350" s="2" t="s">
        <v>2453</v>
      </c>
      <c r="B350" s="2" t="s">
        <v>2454</v>
      </c>
      <c r="C350" s="2" t="s">
        <v>2455</v>
      </c>
      <c r="D350" s="2" t="s">
        <v>2456</v>
      </c>
      <c r="E350" s="2" t="s">
        <v>2457</v>
      </c>
      <c r="F350" s="2" t="s">
        <v>185</v>
      </c>
      <c r="G350" s="2" t="s">
        <v>19</v>
      </c>
      <c r="H350" s="2">
        <v>75799</v>
      </c>
      <c r="I350" t="s">
        <v>5710</v>
      </c>
    </row>
    <row r="351" spans="1:9" x14ac:dyDescent="0.35">
      <c r="A351" s="2" t="s">
        <v>2459</v>
      </c>
      <c r="B351" s="2" t="s">
        <v>2460</v>
      </c>
      <c r="C351" s="2" t="s">
        <v>2461</v>
      </c>
      <c r="D351" s="2" t="s">
        <v>2462</v>
      </c>
      <c r="E351" s="2" t="s">
        <v>2463</v>
      </c>
      <c r="F351" s="2" t="s">
        <v>27</v>
      </c>
      <c r="G351" s="2" t="s">
        <v>19</v>
      </c>
      <c r="H351" s="2">
        <v>90065</v>
      </c>
      <c r="I351" t="s">
        <v>5710</v>
      </c>
    </row>
    <row r="352" spans="1:9" x14ac:dyDescent="0.35">
      <c r="A352" s="2" t="s">
        <v>2465</v>
      </c>
      <c r="B352" s="2" t="s">
        <v>2466</v>
      </c>
      <c r="C352" s="2" t="s">
        <v>2467</v>
      </c>
      <c r="D352" s="2" t="s">
        <v>2468</v>
      </c>
      <c r="E352" s="2" t="s">
        <v>2469</v>
      </c>
      <c r="F352" s="2" t="s">
        <v>175</v>
      </c>
      <c r="G352" s="2" t="s">
        <v>19</v>
      </c>
      <c r="H352" s="2">
        <v>71137</v>
      </c>
      <c r="I352" t="s">
        <v>5710</v>
      </c>
    </row>
    <row r="353" spans="1:9" x14ac:dyDescent="0.35">
      <c r="A353" s="2" t="s">
        <v>2471</v>
      </c>
      <c r="B353" s="2" t="s">
        <v>2472</v>
      </c>
      <c r="C353" s="2" t="s">
        <v>2473</v>
      </c>
      <c r="D353" s="2" t="s">
        <v>2474</v>
      </c>
      <c r="E353" s="2" t="s">
        <v>2475</v>
      </c>
      <c r="F353" s="2" t="s">
        <v>196</v>
      </c>
      <c r="G353" s="2" t="s">
        <v>19</v>
      </c>
      <c r="H353" s="2">
        <v>83722</v>
      </c>
      <c r="I353" t="s">
        <v>5710</v>
      </c>
    </row>
    <row r="354" spans="1:9" x14ac:dyDescent="0.35">
      <c r="A354" s="2" t="s">
        <v>2477</v>
      </c>
      <c r="B354" s="2" t="s">
        <v>2478</v>
      </c>
      <c r="C354" s="2" t="s">
        <v>2479</v>
      </c>
      <c r="D354" s="2" t="s">
        <v>2480</v>
      </c>
      <c r="E354" s="2" t="s">
        <v>2481</v>
      </c>
      <c r="F354" s="2" t="s">
        <v>272</v>
      </c>
      <c r="G354" s="2" t="s">
        <v>19</v>
      </c>
      <c r="H354" s="2">
        <v>92415</v>
      </c>
      <c r="I354" t="s">
        <v>5710</v>
      </c>
    </row>
    <row r="355" spans="1:9" x14ac:dyDescent="0.35">
      <c r="A355" s="2" t="s">
        <v>2483</v>
      </c>
      <c r="B355" s="2" t="s">
        <v>2484</v>
      </c>
      <c r="C355" s="2"/>
      <c r="D355" s="2" t="s">
        <v>2485</v>
      </c>
      <c r="E355" s="2" t="s">
        <v>2486</v>
      </c>
      <c r="F355" s="2" t="s">
        <v>187</v>
      </c>
      <c r="G355" s="2" t="s">
        <v>19</v>
      </c>
      <c r="H355" s="2">
        <v>36177</v>
      </c>
      <c r="I355" t="s">
        <v>5709</v>
      </c>
    </row>
    <row r="356" spans="1:9" x14ac:dyDescent="0.35">
      <c r="A356" s="2" t="s">
        <v>2488</v>
      </c>
      <c r="B356" s="2" t="s">
        <v>2489</v>
      </c>
      <c r="C356" s="2" t="s">
        <v>2490</v>
      </c>
      <c r="D356" s="2"/>
      <c r="E356" s="2" t="s">
        <v>2491</v>
      </c>
      <c r="F356" s="2" t="s">
        <v>270</v>
      </c>
      <c r="G356" s="2" t="s">
        <v>19</v>
      </c>
      <c r="H356" s="2">
        <v>34981</v>
      </c>
      <c r="I356" t="s">
        <v>5710</v>
      </c>
    </row>
    <row r="357" spans="1:9" x14ac:dyDescent="0.35">
      <c r="A357" s="2" t="s">
        <v>2493</v>
      </c>
      <c r="B357" s="2" t="s">
        <v>2494</v>
      </c>
      <c r="C357" s="2" t="s">
        <v>2495</v>
      </c>
      <c r="D357" s="2" t="s">
        <v>2496</v>
      </c>
      <c r="E357" s="2" t="s">
        <v>2497</v>
      </c>
      <c r="F357" s="2" t="s">
        <v>82</v>
      </c>
      <c r="G357" s="2" t="s">
        <v>19</v>
      </c>
      <c r="H357" s="2">
        <v>27415</v>
      </c>
      <c r="I357" t="s">
        <v>5709</v>
      </c>
    </row>
    <row r="358" spans="1:9" x14ac:dyDescent="0.35">
      <c r="A358" s="2" t="s">
        <v>2499</v>
      </c>
      <c r="B358" s="2" t="s">
        <v>2500</v>
      </c>
      <c r="C358" s="2" t="s">
        <v>2501</v>
      </c>
      <c r="D358" s="2" t="s">
        <v>2502</v>
      </c>
      <c r="E358" s="2" t="s">
        <v>2503</v>
      </c>
      <c r="F358" s="2" t="s">
        <v>131</v>
      </c>
      <c r="G358" s="2" t="s">
        <v>19</v>
      </c>
      <c r="H358" s="2">
        <v>94237</v>
      </c>
      <c r="I358" t="s">
        <v>5709</v>
      </c>
    </row>
    <row r="359" spans="1:9" x14ac:dyDescent="0.35">
      <c r="A359" s="2" t="s">
        <v>2505</v>
      </c>
      <c r="B359" s="2" t="s">
        <v>2506</v>
      </c>
      <c r="C359" s="2"/>
      <c r="D359" s="2" t="s">
        <v>2507</v>
      </c>
      <c r="E359" s="2" t="s">
        <v>2508</v>
      </c>
      <c r="F359" s="2" t="s">
        <v>296</v>
      </c>
      <c r="G359" s="2" t="s">
        <v>19</v>
      </c>
      <c r="H359" s="2">
        <v>78682</v>
      </c>
      <c r="I359" t="s">
        <v>5710</v>
      </c>
    </row>
    <row r="360" spans="1:9" x14ac:dyDescent="0.35">
      <c r="A360" s="2" t="s">
        <v>2510</v>
      </c>
      <c r="B360" s="2" t="s">
        <v>2511</v>
      </c>
      <c r="C360" s="2" t="s">
        <v>2512</v>
      </c>
      <c r="D360" s="2" t="s">
        <v>2513</v>
      </c>
      <c r="E360" s="2" t="s">
        <v>2514</v>
      </c>
      <c r="F360" s="2" t="s">
        <v>143</v>
      </c>
      <c r="G360" s="2" t="s">
        <v>19</v>
      </c>
      <c r="H360" s="2">
        <v>22096</v>
      </c>
      <c r="I360" t="s">
        <v>5710</v>
      </c>
    </row>
    <row r="361" spans="1:9" x14ac:dyDescent="0.35">
      <c r="A361" s="2" t="s">
        <v>2516</v>
      </c>
      <c r="B361" s="2" t="s">
        <v>2517</v>
      </c>
      <c r="C361" s="2" t="s">
        <v>2518</v>
      </c>
      <c r="D361" s="2" t="s">
        <v>2519</v>
      </c>
      <c r="E361" s="2" t="s">
        <v>2520</v>
      </c>
      <c r="F361" s="2" t="s">
        <v>286</v>
      </c>
      <c r="G361" s="2" t="s">
        <v>28</v>
      </c>
      <c r="H361" s="2" t="s">
        <v>287</v>
      </c>
      <c r="I361" t="s">
        <v>5710</v>
      </c>
    </row>
    <row r="362" spans="1:9" x14ac:dyDescent="0.35">
      <c r="A362" s="2" t="s">
        <v>2522</v>
      </c>
      <c r="B362" s="2" t="s">
        <v>2523</v>
      </c>
      <c r="C362" s="2" t="s">
        <v>2524</v>
      </c>
      <c r="D362" s="2" t="s">
        <v>2525</v>
      </c>
      <c r="E362" s="2" t="s">
        <v>2526</v>
      </c>
      <c r="F362" s="2" t="s">
        <v>60</v>
      </c>
      <c r="G362" s="2" t="s">
        <v>19</v>
      </c>
      <c r="H362" s="2">
        <v>29220</v>
      </c>
      <c r="I362" t="s">
        <v>5710</v>
      </c>
    </row>
    <row r="363" spans="1:9" x14ac:dyDescent="0.35">
      <c r="A363" s="2" t="s">
        <v>2527</v>
      </c>
      <c r="B363" s="2" t="s">
        <v>2528</v>
      </c>
      <c r="C363" s="2" t="s">
        <v>2529</v>
      </c>
      <c r="D363" s="2" t="s">
        <v>2530</v>
      </c>
      <c r="E363" s="2" t="s">
        <v>2531</v>
      </c>
      <c r="F363" s="2" t="s">
        <v>130</v>
      </c>
      <c r="G363" s="2" t="s">
        <v>19</v>
      </c>
      <c r="H363" s="2">
        <v>37215</v>
      </c>
      <c r="I363" t="s">
        <v>5709</v>
      </c>
    </row>
    <row r="364" spans="1:9" x14ac:dyDescent="0.35">
      <c r="A364" s="2" t="s">
        <v>2533</v>
      </c>
      <c r="B364" s="2" t="s">
        <v>2534</v>
      </c>
      <c r="C364" s="2" t="s">
        <v>2535</v>
      </c>
      <c r="D364" s="2" t="s">
        <v>2536</v>
      </c>
      <c r="E364" s="2" t="s">
        <v>2537</v>
      </c>
      <c r="F364" s="2" t="s">
        <v>184</v>
      </c>
      <c r="G364" s="2" t="s">
        <v>19</v>
      </c>
      <c r="H364" s="2">
        <v>85025</v>
      </c>
      <c r="I364" t="s">
        <v>5709</v>
      </c>
    </row>
    <row r="365" spans="1:9" x14ac:dyDescent="0.35">
      <c r="A365" s="2" t="s">
        <v>2539</v>
      </c>
      <c r="B365" s="2" t="s">
        <v>2540</v>
      </c>
      <c r="C365" s="2" t="s">
        <v>2541</v>
      </c>
      <c r="D365" s="2"/>
      <c r="E365" s="2" t="s">
        <v>2542</v>
      </c>
      <c r="F365" s="2" t="s">
        <v>92</v>
      </c>
      <c r="G365" s="2" t="s">
        <v>19</v>
      </c>
      <c r="H365" s="2">
        <v>33233</v>
      </c>
      <c r="I365" t="s">
        <v>5710</v>
      </c>
    </row>
    <row r="366" spans="1:9" x14ac:dyDescent="0.35">
      <c r="A366" s="2" t="s">
        <v>2544</v>
      </c>
      <c r="B366" s="2" t="s">
        <v>2545</v>
      </c>
      <c r="C366" s="2" t="s">
        <v>2546</v>
      </c>
      <c r="D366" s="2" t="s">
        <v>2547</v>
      </c>
      <c r="E366" s="2" t="s">
        <v>2548</v>
      </c>
      <c r="F366" s="2" t="s">
        <v>30</v>
      </c>
      <c r="G366" s="2" t="s">
        <v>19</v>
      </c>
      <c r="H366" s="2">
        <v>93762</v>
      </c>
      <c r="I366" t="s">
        <v>5709</v>
      </c>
    </row>
    <row r="367" spans="1:9" x14ac:dyDescent="0.35">
      <c r="A367" s="2" t="s">
        <v>2550</v>
      </c>
      <c r="B367" s="2" t="s">
        <v>2551</v>
      </c>
      <c r="C367" s="2" t="s">
        <v>2552</v>
      </c>
      <c r="D367" s="2"/>
      <c r="E367" s="2" t="s">
        <v>2553</v>
      </c>
      <c r="F367" s="2" t="s">
        <v>282</v>
      </c>
      <c r="G367" s="2" t="s">
        <v>19</v>
      </c>
      <c r="H367" s="2">
        <v>92825</v>
      </c>
      <c r="I367" t="s">
        <v>5710</v>
      </c>
    </row>
    <row r="368" spans="1:9" x14ac:dyDescent="0.35">
      <c r="A368" s="2" t="s">
        <v>2555</v>
      </c>
      <c r="B368" s="2" t="s">
        <v>2556</v>
      </c>
      <c r="C368" s="2"/>
      <c r="D368" s="2" t="s">
        <v>2557</v>
      </c>
      <c r="E368" s="2" t="s">
        <v>2558</v>
      </c>
      <c r="F368" s="2" t="s">
        <v>311</v>
      </c>
      <c r="G368" s="2" t="s">
        <v>19</v>
      </c>
      <c r="H368" s="2">
        <v>23605</v>
      </c>
      <c r="I368" t="s">
        <v>5710</v>
      </c>
    </row>
    <row r="369" spans="1:9" x14ac:dyDescent="0.35">
      <c r="A369" s="2" t="s">
        <v>2560</v>
      </c>
      <c r="B369" s="2" t="s">
        <v>2561</v>
      </c>
      <c r="C369" s="2"/>
      <c r="D369" s="2"/>
      <c r="E369" s="2" t="s">
        <v>2562</v>
      </c>
      <c r="F369" s="2" t="s">
        <v>295</v>
      </c>
      <c r="G369" s="2" t="s">
        <v>19</v>
      </c>
      <c r="H369" s="2">
        <v>29305</v>
      </c>
      <c r="I369" t="s">
        <v>5709</v>
      </c>
    </row>
    <row r="370" spans="1:9" x14ac:dyDescent="0.35">
      <c r="A370" s="2" t="s">
        <v>2564</v>
      </c>
      <c r="B370" s="2" t="s">
        <v>2565</v>
      </c>
      <c r="C370" s="2" t="s">
        <v>2566</v>
      </c>
      <c r="D370" s="2" t="s">
        <v>2567</v>
      </c>
      <c r="E370" s="2" t="s">
        <v>2568</v>
      </c>
      <c r="F370" s="2" t="s">
        <v>302</v>
      </c>
      <c r="G370" s="2" t="s">
        <v>19</v>
      </c>
      <c r="H370" s="2">
        <v>10305</v>
      </c>
      <c r="I370" t="s">
        <v>5710</v>
      </c>
    </row>
    <row r="371" spans="1:9" x14ac:dyDescent="0.35">
      <c r="A371" s="2" t="s">
        <v>2570</v>
      </c>
      <c r="B371" s="2" t="s">
        <v>2571</v>
      </c>
      <c r="C371" s="2"/>
      <c r="D371" s="2"/>
      <c r="E371" s="2" t="s">
        <v>2572</v>
      </c>
      <c r="F371" s="2" t="s">
        <v>107</v>
      </c>
      <c r="G371" s="2" t="s">
        <v>19</v>
      </c>
      <c r="H371" s="2">
        <v>89115</v>
      </c>
      <c r="I371" t="s">
        <v>5709</v>
      </c>
    </row>
    <row r="372" spans="1:9" x14ac:dyDescent="0.35">
      <c r="A372" s="2" t="s">
        <v>2574</v>
      </c>
      <c r="B372" s="2" t="s">
        <v>2575</v>
      </c>
      <c r="C372" s="2" t="s">
        <v>2576</v>
      </c>
      <c r="D372" s="2" t="s">
        <v>2577</v>
      </c>
      <c r="E372" s="2" t="s">
        <v>2578</v>
      </c>
      <c r="F372" s="2" t="s">
        <v>216</v>
      </c>
      <c r="G372" s="2" t="s">
        <v>19</v>
      </c>
      <c r="H372" s="2">
        <v>84105</v>
      </c>
      <c r="I372" t="s">
        <v>5709</v>
      </c>
    </row>
    <row r="373" spans="1:9" x14ac:dyDescent="0.35">
      <c r="A373" s="2" t="s">
        <v>2580</v>
      </c>
      <c r="B373" s="2" t="s">
        <v>2581</v>
      </c>
      <c r="C373" s="2" t="s">
        <v>2582</v>
      </c>
      <c r="D373" s="2" t="s">
        <v>2583</v>
      </c>
      <c r="E373" s="2" t="s">
        <v>2584</v>
      </c>
      <c r="F373" s="2" t="s">
        <v>105</v>
      </c>
      <c r="G373" s="2" t="s">
        <v>19</v>
      </c>
      <c r="H373" s="2">
        <v>98109</v>
      </c>
      <c r="I373" t="s">
        <v>5709</v>
      </c>
    </row>
    <row r="374" spans="1:9" x14ac:dyDescent="0.35">
      <c r="A374" s="2" t="s">
        <v>2586</v>
      </c>
      <c r="B374" s="2" t="s">
        <v>2587</v>
      </c>
      <c r="C374" s="2" t="s">
        <v>2588</v>
      </c>
      <c r="D374" s="2" t="s">
        <v>2589</v>
      </c>
      <c r="E374" s="2" t="s">
        <v>2590</v>
      </c>
      <c r="F374" s="2" t="s">
        <v>166</v>
      </c>
      <c r="G374" s="2" t="s">
        <v>19</v>
      </c>
      <c r="H374" s="2">
        <v>79764</v>
      </c>
      <c r="I374" t="s">
        <v>5710</v>
      </c>
    </row>
    <row r="375" spans="1:9" x14ac:dyDescent="0.35">
      <c r="A375" s="2" t="s">
        <v>2592</v>
      </c>
      <c r="B375" s="2" t="s">
        <v>2593</v>
      </c>
      <c r="C375" s="2"/>
      <c r="D375" s="2" t="s">
        <v>2594</v>
      </c>
      <c r="E375" s="2" t="s">
        <v>2595</v>
      </c>
      <c r="F375" s="2" t="s">
        <v>2596</v>
      </c>
      <c r="G375" s="2" t="s">
        <v>318</v>
      </c>
      <c r="H375" s="2" t="s">
        <v>427</v>
      </c>
      <c r="I375" t="s">
        <v>5709</v>
      </c>
    </row>
    <row r="376" spans="1:9" x14ac:dyDescent="0.35">
      <c r="A376" s="2" t="s">
        <v>2598</v>
      </c>
      <c r="B376" s="2" t="s">
        <v>2599</v>
      </c>
      <c r="C376" s="2" t="s">
        <v>2600</v>
      </c>
      <c r="D376" s="2" t="s">
        <v>2601</v>
      </c>
      <c r="E376" s="2" t="s">
        <v>2602</v>
      </c>
      <c r="F376" s="2" t="s">
        <v>162</v>
      </c>
      <c r="G376" s="2" t="s">
        <v>19</v>
      </c>
      <c r="H376" s="2">
        <v>75037</v>
      </c>
      <c r="I376" t="s">
        <v>5709</v>
      </c>
    </row>
    <row r="377" spans="1:9" x14ac:dyDescent="0.35">
      <c r="A377" s="2" t="s">
        <v>2604</v>
      </c>
      <c r="B377" s="2" t="s">
        <v>2605</v>
      </c>
      <c r="C377" s="2" t="s">
        <v>2606</v>
      </c>
      <c r="D377" s="2" t="s">
        <v>2607</v>
      </c>
      <c r="E377" s="2" t="s">
        <v>2608</v>
      </c>
      <c r="F377" s="2" t="s">
        <v>203</v>
      </c>
      <c r="G377" s="2" t="s">
        <v>19</v>
      </c>
      <c r="H377" s="2">
        <v>45426</v>
      </c>
      <c r="I377" t="s">
        <v>5709</v>
      </c>
    </row>
    <row r="378" spans="1:9" x14ac:dyDescent="0.35">
      <c r="A378" s="2" t="s">
        <v>2610</v>
      </c>
      <c r="B378" s="2" t="s">
        <v>2611</v>
      </c>
      <c r="C378" s="2" t="s">
        <v>2612</v>
      </c>
      <c r="D378" s="2" t="s">
        <v>2613</v>
      </c>
      <c r="E378" s="2" t="s">
        <v>2614</v>
      </c>
      <c r="F378" s="2" t="s">
        <v>183</v>
      </c>
      <c r="G378" s="2" t="s">
        <v>19</v>
      </c>
      <c r="H378" s="2">
        <v>49560</v>
      </c>
      <c r="I378" t="s">
        <v>5709</v>
      </c>
    </row>
    <row r="379" spans="1:9" x14ac:dyDescent="0.35">
      <c r="A379" s="2" t="s">
        <v>2616</v>
      </c>
      <c r="B379" s="2" t="s">
        <v>2617</v>
      </c>
      <c r="C379" s="2" t="s">
        <v>2618</v>
      </c>
      <c r="D379" s="2" t="s">
        <v>2619</v>
      </c>
      <c r="E379" s="2" t="s">
        <v>2620</v>
      </c>
      <c r="F379" s="2" t="s">
        <v>1700</v>
      </c>
      <c r="G379" s="2" t="s">
        <v>318</v>
      </c>
      <c r="H379" s="2" t="s">
        <v>348</v>
      </c>
      <c r="I379" t="s">
        <v>5710</v>
      </c>
    </row>
    <row r="380" spans="1:9" x14ac:dyDescent="0.35">
      <c r="A380" s="2" t="s">
        <v>2622</v>
      </c>
      <c r="B380" s="2" t="s">
        <v>2623</v>
      </c>
      <c r="C380" s="2" t="s">
        <v>2624</v>
      </c>
      <c r="D380" s="2" t="s">
        <v>2625</v>
      </c>
      <c r="E380" s="2" t="s">
        <v>2626</v>
      </c>
      <c r="F380" s="2" t="s">
        <v>468</v>
      </c>
      <c r="G380" s="2" t="s">
        <v>318</v>
      </c>
      <c r="H380" s="2" t="s">
        <v>438</v>
      </c>
      <c r="I380" t="s">
        <v>5709</v>
      </c>
    </row>
    <row r="381" spans="1:9" x14ac:dyDescent="0.35">
      <c r="A381" s="2" t="s">
        <v>2628</v>
      </c>
      <c r="B381" s="2" t="s">
        <v>2629</v>
      </c>
      <c r="C381" s="2" t="s">
        <v>2630</v>
      </c>
      <c r="D381" s="2"/>
      <c r="E381" s="2" t="s">
        <v>2631</v>
      </c>
      <c r="F381" s="2" t="s">
        <v>70</v>
      </c>
      <c r="G381" s="2" t="s">
        <v>28</v>
      </c>
      <c r="H381" s="2" t="s">
        <v>111</v>
      </c>
      <c r="I381" t="s">
        <v>5709</v>
      </c>
    </row>
    <row r="382" spans="1:9" x14ac:dyDescent="0.35">
      <c r="A382" s="2" t="s">
        <v>2633</v>
      </c>
      <c r="B382" s="2" t="s">
        <v>2634</v>
      </c>
      <c r="C382" s="2" t="s">
        <v>2635</v>
      </c>
      <c r="D382" s="2" t="s">
        <v>2636</v>
      </c>
      <c r="E382" s="2" t="s">
        <v>2637</v>
      </c>
      <c r="F382" s="2" t="s">
        <v>83</v>
      </c>
      <c r="G382" s="2" t="s">
        <v>19</v>
      </c>
      <c r="H382" s="2">
        <v>62756</v>
      </c>
      <c r="I382" t="s">
        <v>5710</v>
      </c>
    </row>
    <row r="383" spans="1:9" x14ac:dyDescent="0.35">
      <c r="A383" s="2" t="s">
        <v>2639</v>
      </c>
      <c r="B383" s="2" t="s">
        <v>2640</v>
      </c>
      <c r="C383" s="2" t="s">
        <v>2641</v>
      </c>
      <c r="D383" s="2" t="s">
        <v>2642</v>
      </c>
      <c r="E383" s="2" t="s">
        <v>2643</v>
      </c>
      <c r="F383" s="2" t="s">
        <v>27</v>
      </c>
      <c r="G383" s="2" t="s">
        <v>19</v>
      </c>
      <c r="H383" s="2">
        <v>90010</v>
      </c>
      <c r="I383" t="s">
        <v>5709</v>
      </c>
    </row>
    <row r="384" spans="1:9" x14ac:dyDescent="0.35">
      <c r="A384" s="2" t="s">
        <v>2645</v>
      </c>
      <c r="B384" s="2" t="s">
        <v>2646</v>
      </c>
      <c r="C384" s="2" t="s">
        <v>2647</v>
      </c>
      <c r="D384" s="2" t="s">
        <v>2648</v>
      </c>
      <c r="E384" s="2" t="s">
        <v>2649</v>
      </c>
      <c r="F384" s="2" t="s">
        <v>20</v>
      </c>
      <c r="G384" s="2" t="s">
        <v>19</v>
      </c>
      <c r="H384" s="2">
        <v>21239</v>
      </c>
      <c r="I384" t="s">
        <v>5710</v>
      </c>
    </row>
    <row r="385" spans="1:9" x14ac:dyDescent="0.35">
      <c r="A385" s="2" t="s">
        <v>2651</v>
      </c>
      <c r="B385" s="2" t="s">
        <v>2652</v>
      </c>
      <c r="C385" s="2"/>
      <c r="D385" s="2" t="s">
        <v>2653</v>
      </c>
      <c r="E385" s="2" t="s">
        <v>2654</v>
      </c>
      <c r="F385" s="2" t="s">
        <v>172</v>
      </c>
      <c r="G385" s="2" t="s">
        <v>19</v>
      </c>
      <c r="H385" s="2">
        <v>17126</v>
      </c>
      <c r="I385" t="s">
        <v>5709</v>
      </c>
    </row>
    <row r="386" spans="1:9" x14ac:dyDescent="0.35">
      <c r="A386" s="2" t="s">
        <v>2656</v>
      </c>
      <c r="B386" s="2" t="s">
        <v>2657</v>
      </c>
      <c r="C386" s="2"/>
      <c r="D386" s="2" t="s">
        <v>2658</v>
      </c>
      <c r="E386" s="2" t="s">
        <v>2659</v>
      </c>
      <c r="F386" s="2" t="s">
        <v>52</v>
      </c>
      <c r="G386" s="2" t="s">
        <v>19</v>
      </c>
      <c r="H386" s="2">
        <v>75216</v>
      </c>
      <c r="I386" t="s">
        <v>5710</v>
      </c>
    </row>
    <row r="387" spans="1:9" x14ac:dyDescent="0.35">
      <c r="A387" s="2" t="s">
        <v>2661</v>
      </c>
      <c r="B387" s="2" t="s">
        <v>2662</v>
      </c>
      <c r="C387" s="2" t="s">
        <v>2663</v>
      </c>
      <c r="D387" s="2" t="s">
        <v>2664</v>
      </c>
      <c r="E387" s="2" t="s">
        <v>2665</v>
      </c>
      <c r="F387" s="2" t="s">
        <v>116</v>
      </c>
      <c r="G387" s="2" t="s">
        <v>19</v>
      </c>
      <c r="H387" s="2">
        <v>64125</v>
      </c>
      <c r="I387" t="s">
        <v>5709</v>
      </c>
    </row>
    <row r="388" spans="1:9" x14ac:dyDescent="0.35">
      <c r="A388" s="2" t="s">
        <v>2667</v>
      </c>
      <c r="B388" s="2" t="s">
        <v>2668</v>
      </c>
      <c r="C388" s="2"/>
      <c r="D388" s="2" t="s">
        <v>2669</v>
      </c>
      <c r="E388" s="2" t="s">
        <v>2670</v>
      </c>
      <c r="F388" s="2" t="s">
        <v>83</v>
      </c>
      <c r="G388" s="2" t="s">
        <v>19</v>
      </c>
      <c r="H388" s="2">
        <v>62723</v>
      </c>
      <c r="I388" t="s">
        <v>5709</v>
      </c>
    </row>
    <row r="389" spans="1:9" x14ac:dyDescent="0.35">
      <c r="A389" s="2" t="s">
        <v>2672</v>
      </c>
      <c r="B389" s="2" t="s">
        <v>2673</v>
      </c>
      <c r="C389" s="2" t="s">
        <v>2674</v>
      </c>
      <c r="D389" s="2" t="s">
        <v>2675</v>
      </c>
      <c r="E389" s="2" t="s">
        <v>2676</v>
      </c>
      <c r="F389" s="2" t="s">
        <v>18</v>
      </c>
      <c r="G389" s="2" t="s">
        <v>19</v>
      </c>
      <c r="H389" s="2">
        <v>6510</v>
      </c>
      <c r="I389" t="s">
        <v>5709</v>
      </c>
    </row>
    <row r="390" spans="1:9" x14ac:dyDescent="0.35">
      <c r="A390" s="2" t="s">
        <v>2678</v>
      </c>
      <c r="B390" s="2" t="s">
        <v>2679</v>
      </c>
      <c r="C390" s="2" t="s">
        <v>2680</v>
      </c>
      <c r="D390" s="2" t="s">
        <v>2681</v>
      </c>
      <c r="E390" s="2" t="s">
        <v>2682</v>
      </c>
      <c r="F390" s="2" t="s">
        <v>259</v>
      </c>
      <c r="G390" s="2" t="s">
        <v>19</v>
      </c>
      <c r="H390" s="2">
        <v>30045</v>
      </c>
      <c r="I390" t="s">
        <v>5709</v>
      </c>
    </row>
    <row r="391" spans="1:9" x14ac:dyDescent="0.35">
      <c r="A391" s="2" t="s">
        <v>2684</v>
      </c>
      <c r="B391" s="2" t="s">
        <v>2685</v>
      </c>
      <c r="C391" s="2" t="s">
        <v>2686</v>
      </c>
      <c r="D391" s="2" t="s">
        <v>2687</v>
      </c>
      <c r="E391" s="2" t="s">
        <v>2688</v>
      </c>
      <c r="F391" s="2" t="s">
        <v>171</v>
      </c>
      <c r="G391" s="2" t="s">
        <v>19</v>
      </c>
      <c r="H391" s="2">
        <v>28805</v>
      </c>
      <c r="I391" t="s">
        <v>5709</v>
      </c>
    </row>
    <row r="392" spans="1:9" x14ac:dyDescent="0.35">
      <c r="A392" s="2" t="s">
        <v>2690</v>
      </c>
      <c r="B392" s="2" t="s">
        <v>2691</v>
      </c>
      <c r="C392" s="2" t="s">
        <v>2692</v>
      </c>
      <c r="D392" s="2"/>
      <c r="E392" s="2" t="s">
        <v>2693</v>
      </c>
      <c r="F392" s="2" t="s">
        <v>173</v>
      </c>
      <c r="G392" s="2" t="s">
        <v>19</v>
      </c>
      <c r="H392" s="2">
        <v>55123</v>
      </c>
      <c r="I392" t="s">
        <v>5709</v>
      </c>
    </row>
    <row r="393" spans="1:9" x14ac:dyDescent="0.35">
      <c r="A393" s="2" t="s">
        <v>2695</v>
      </c>
      <c r="B393" s="2" t="s">
        <v>2696</v>
      </c>
      <c r="C393" s="2" t="s">
        <v>2697</v>
      </c>
      <c r="D393" s="2"/>
      <c r="E393" s="2" t="s">
        <v>2698</v>
      </c>
      <c r="F393" s="2" t="s">
        <v>33</v>
      </c>
      <c r="G393" s="2" t="s">
        <v>19</v>
      </c>
      <c r="H393" s="2">
        <v>55458</v>
      </c>
      <c r="I393" t="s">
        <v>5710</v>
      </c>
    </row>
    <row r="394" spans="1:9" x14ac:dyDescent="0.35">
      <c r="A394" s="2" t="s">
        <v>2700</v>
      </c>
      <c r="B394" s="2" t="s">
        <v>2701</v>
      </c>
      <c r="C394" s="2" t="s">
        <v>2702</v>
      </c>
      <c r="D394" s="2" t="s">
        <v>2703</v>
      </c>
      <c r="E394" s="2" t="s">
        <v>2704</v>
      </c>
      <c r="F394" s="2" t="s">
        <v>178</v>
      </c>
      <c r="G394" s="2" t="s">
        <v>19</v>
      </c>
      <c r="H394" s="2">
        <v>92725</v>
      </c>
      <c r="I394" t="s">
        <v>5710</v>
      </c>
    </row>
    <row r="395" spans="1:9" x14ac:dyDescent="0.35">
      <c r="A395" s="2" t="s">
        <v>2705</v>
      </c>
      <c r="B395" s="2" t="s">
        <v>2706</v>
      </c>
      <c r="C395" s="2" t="s">
        <v>2707</v>
      </c>
      <c r="D395" s="2" t="s">
        <v>2708</v>
      </c>
      <c r="E395" s="2" t="s">
        <v>2709</v>
      </c>
      <c r="F395" s="2" t="s">
        <v>261</v>
      </c>
      <c r="G395" s="2" t="s">
        <v>19</v>
      </c>
      <c r="H395" s="2">
        <v>21747</v>
      </c>
      <c r="I395" t="s">
        <v>5709</v>
      </c>
    </row>
    <row r="396" spans="1:9" x14ac:dyDescent="0.35">
      <c r="A396" s="2" t="s">
        <v>2711</v>
      </c>
      <c r="B396" s="2" t="s">
        <v>2712</v>
      </c>
      <c r="C396" s="2" t="s">
        <v>2713</v>
      </c>
      <c r="D396" s="2" t="s">
        <v>2714</v>
      </c>
      <c r="E396" s="2" t="s">
        <v>2715</v>
      </c>
      <c r="F396" s="2" t="s">
        <v>33</v>
      </c>
      <c r="G396" s="2" t="s">
        <v>19</v>
      </c>
      <c r="H396" s="2">
        <v>55458</v>
      </c>
      <c r="I396" t="s">
        <v>5710</v>
      </c>
    </row>
    <row r="397" spans="1:9" x14ac:dyDescent="0.35">
      <c r="A397" s="2" t="s">
        <v>2717</v>
      </c>
      <c r="B397" s="2" t="s">
        <v>2718</v>
      </c>
      <c r="C397" s="2" t="s">
        <v>2719</v>
      </c>
      <c r="D397" s="2"/>
      <c r="E397" s="2" t="s">
        <v>2720</v>
      </c>
      <c r="F397" s="2" t="s">
        <v>47</v>
      </c>
      <c r="G397" s="2" t="s">
        <v>19</v>
      </c>
      <c r="H397" s="2">
        <v>20420</v>
      </c>
      <c r="I397" t="s">
        <v>5709</v>
      </c>
    </row>
    <row r="398" spans="1:9" x14ac:dyDescent="0.35">
      <c r="A398" s="2" t="s">
        <v>2722</v>
      </c>
      <c r="B398" s="2" t="s">
        <v>2723</v>
      </c>
      <c r="C398" s="2" t="s">
        <v>2724</v>
      </c>
      <c r="D398" s="2" t="s">
        <v>2725</v>
      </c>
      <c r="E398" s="2" t="s">
        <v>2726</v>
      </c>
      <c r="F398" s="2" t="s">
        <v>272</v>
      </c>
      <c r="G398" s="2" t="s">
        <v>19</v>
      </c>
      <c r="H398" s="2">
        <v>92415</v>
      </c>
      <c r="I398" t="s">
        <v>5710</v>
      </c>
    </row>
    <row r="399" spans="1:9" x14ac:dyDescent="0.35">
      <c r="A399" s="2" t="s">
        <v>2728</v>
      </c>
      <c r="B399" s="2" t="s">
        <v>2729</v>
      </c>
      <c r="C399" s="2" t="s">
        <v>2730</v>
      </c>
      <c r="D399" s="2" t="s">
        <v>2731</v>
      </c>
      <c r="E399" s="2" t="s">
        <v>2732</v>
      </c>
      <c r="F399" s="2" t="s">
        <v>219</v>
      </c>
      <c r="G399" s="2" t="s">
        <v>19</v>
      </c>
      <c r="H399" s="2">
        <v>14609</v>
      </c>
      <c r="I399" t="s">
        <v>5709</v>
      </c>
    </row>
    <row r="400" spans="1:9" x14ac:dyDescent="0.35">
      <c r="A400" s="2" t="s">
        <v>2734</v>
      </c>
      <c r="B400" s="2" t="s">
        <v>2735</v>
      </c>
      <c r="C400" s="2" t="s">
        <v>2736</v>
      </c>
      <c r="D400" s="2" t="s">
        <v>2737</v>
      </c>
      <c r="E400" s="2" t="s">
        <v>2738</v>
      </c>
      <c r="F400" s="2" t="s">
        <v>91</v>
      </c>
      <c r="G400" s="2" t="s">
        <v>19</v>
      </c>
      <c r="H400" s="2">
        <v>98664</v>
      </c>
      <c r="I400" t="s">
        <v>5709</v>
      </c>
    </row>
    <row r="401" spans="1:9" x14ac:dyDescent="0.35">
      <c r="A401" s="2" t="s">
        <v>2740</v>
      </c>
      <c r="B401" s="2" t="s">
        <v>2741</v>
      </c>
      <c r="C401" s="2" t="s">
        <v>2742</v>
      </c>
      <c r="D401" s="2" t="s">
        <v>2743</v>
      </c>
      <c r="E401" s="2" t="s">
        <v>2744</v>
      </c>
      <c r="F401" s="2" t="s">
        <v>305</v>
      </c>
      <c r="G401" s="2" t="s">
        <v>28</v>
      </c>
      <c r="H401" s="2" t="s">
        <v>306</v>
      </c>
      <c r="I401" t="s">
        <v>5710</v>
      </c>
    </row>
    <row r="402" spans="1:9" x14ac:dyDescent="0.35">
      <c r="A402" s="2" t="s">
        <v>2746</v>
      </c>
      <c r="B402" s="2" t="s">
        <v>2747</v>
      </c>
      <c r="C402" s="2" t="s">
        <v>2748</v>
      </c>
      <c r="D402" s="2" t="s">
        <v>2749</v>
      </c>
      <c r="E402" s="2" t="s">
        <v>2750</v>
      </c>
      <c r="F402" s="2" t="s">
        <v>47</v>
      </c>
      <c r="G402" s="2" t="s">
        <v>19</v>
      </c>
      <c r="H402" s="2">
        <v>20057</v>
      </c>
      <c r="I402" t="s">
        <v>5710</v>
      </c>
    </row>
    <row r="403" spans="1:9" x14ac:dyDescent="0.35">
      <c r="A403" s="2" t="s">
        <v>2752</v>
      </c>
      <c r="B403" s="2" t="s">
        <v>2753</v>
      </c>
      <c r="C403" s="2" t="s">
        <v>2754</v>
      </c>
      <c r="D403" s="2" t="s">
        <v>2755</v>
      </c>
      <c r="E403" s="2" t="s">
        <v>2756</v>
      </c>
      <c r="F403" s="2" t="s">
        <v>49</v>
      </c>
      <c r="G403" s="2" t="s">
        <v>19</v>
      </c>
      <c r="H403" s="2">
        <v>37924</v>
      </c>
      <c r="I403" t="s">
        <v>5709</v>
      </c>
    </row>
    <row r="404" spans="1:9" x14ac:dyDescent="0.35">
      <c r="A404" s="2" t="s">
        <v>2758</v>
      </c>
      <c r="B404" s="2" t="s">
        <v>2759</v>
      </c>
      <c r="C404" s="2" t="s">
        <v>2760</v>
      </c>
      <c r="D404" s="2" t="s">
        <v>2761</v>
      </c>
      <c r="E404" s="2" t="s">
        <v>2762</v>
      </c>
      <c r="F404" s="2" t="s">
        <v>48</v>
      </c>
      <c r="G404" s="2" t="s">
        <v>19</v>
      </c>
      <c r="H404" s="2">
        <v>25336</v>
      </c>
      <c r="I404" t="s">
        <v>5709</v>
      </c>
    </row>
    <row r="405" spans="1:9" x14ac:dyDescent="0.35">
      <c r="A405" s="2" t="s">
        <v>2764</v>
      </c>
      <c r="B405" s="2" t="s">
        <v>2765</v>
      </c>
      <c r="C405" s="2" t="s">
        <v>2766</v>
      </c>
      <c r="D405" s="2" t="s">
        <v>2767</v>
      </c>
      <c r="E405" s="2" t="s">
        <v>2768</v>
      </c>
      <c r="F405" s="2" t="s">
        <v>52</v>
      </c>
      <c r="G405" s="2" t="s">
        <v>19</v>
      </c>
      <c r="H405" s="2">
        <v>75372</v>
      </c>
      <c r="I405" t="s">
        <v>5710</v>
      </c>
    </row>
    <row r="406" spans="1:9" x14ac:dyDescent="0.35">
      <c r="A406" s="2" t="s">
        <v>2770</v>
      </c>
      <c r="B406" s="2" t="s">
        <v>2771</v>
      </c>
      <c r="C406" s="2" t="s">
        <v>2772</v>
      </c>
      <c r="D406" s="2" t="s">
        <v>2773</v>
      </c>
      <c r="E406" s="2" t="s">
        <v>2774</v>
      </c>
      <c r="F406" s="2" t="s">
        <v>469</v>
      </c>
      <c r="G406" s="2" t="s">
        <v>318</v>
      </c>
      <c r="H406" s="2" t="s">
        <v>470</v>
      </c>
      <c r="I406" t="s">
        <v>5710</v>
      </c>
    </row>
    <row r="407" spans="1:9" x14ac:dyDescent="0.35">
      <c r="A407" s="2" t="s">
        <v>2776</v>
      </c>
      <c r="B407" s="2" t="s">
        <v>2777</v>
      </c>
      <c r="C407" s="2" t="s">
        <v>2778</v>
      </c>
      <c r="D407" s="2" t="s">
        <v>2779</v>
      </c>
      <c r="E407" s="2" t="s">
        <v>2780</v>
      </c>
      <c r="F407" s="2" t="s">
        <v>237</v>
      </c>
      <c r="G407" s="2" t="s">
        <v>19</v>
      </c>
      <c r="H407" s="2">
        <v>95973</v>
      </c>
      <c r="I407" t="s">
        <v>5709</v>
      </c>
    </row>
    <row r="408" spans="1:9" x14ac:dyDescent="0.35">
      <c r="A408" s="2" t="s">
        <v>2782</v>
      </c>
      <c r="B408" s="2" t="s">
        <v>2783</v>
      </c>
      <c r="C408" s="2" t="s">
        <v>2784</v>
      </c>
      <c r="D408" s="2" t="s">
        <v>2785</v>
      </c>
      <c r="E408" s="2" t="s">
        <v>2786</v>
      </c>
      <c r="F408" s="2" t="s">
        <v>88</v>
      </c>
      <c r="G408" s="2" t="s">
        <v>19</v>
      </c>
      <c r="H408" s="2">
        <v>72215</v>
      </c>
      <c r="I408" t="s">
        <v>5709</v>
      </c>
    </row>
    <row r="409" spans="1:9" x14ac:dyDescent="0.35">
      <c r="A409" s="2" t="s">
        <v>2788</v>
      </c>
      <c r="B409" s="2" t="s">
        <v>2789</v>
      </c>
      <c r="C409" s="2"/>
      <c r="D409" s="2" t="s">
        <v>2790</v>
      </c>
      <c r="E409" s="2" t="s">
        <v>2791</v>
      </c>
      <c r="F409" s="2" t="s">
        <v>373</v>
      </c>
      <c r="G409" s="2" t="s">
        <v>318</v>
      </c>
      <c r="H409" s="2" t="s">
        <v>374</v>
      </c>
      <c r="I409" t="s">
        <v>5710</v>
      </c>
    </row>
    <row r="410" spans="1:9" x14ac:dyDescent="0.35">
      <c r="A410" s="2" t="s">
        <v>2793</v>
      </c>
      <c r="B410" s="2" t="s">
        <v>2794</v>
      </c>
      <c r="C410" s="2" t="s">
        <v>2795</v>
      </c>
      <c r="D410" s="2" t="s">
        <v>2796</v>
      </c>
      <c r="E410" s="2" t="s">
        <v>2797</v>
      </c>
      <c r="F410" s="2" t="s">
        <v>304</v>
      </c>
      <c r="G410" s="2" t="s">
        <v>19</v>
      </c>
      <c r="H410" s="2">
        <v>8922</v>
      </c>
      <c r="I410" t="s">
        <v>5709</v>
      </c>
    </row>
    <row r="411" spans="1:9" x14ac:dyDescent="0.35">
      <c r="A411" s="2" t="s">
        <v>2799</v>
      </c>
      <c r="B411" s="2" t="s">
        <v>2800</v>
      </c>
      <c r="C411" s="2"/>
      <c r="D411" s="2" t="s">
        <v>2801</v>
      </c>
      <c r="E411" s="2" t="s">
        <v>2802</v>
      </c>
      <c r="F411" s="2" t="s">
        <v>486</v>
      </c>
      <c r="G411" s="2" t="s">
        <v>318</v>
      </c>
      <c r="H411" s="2" t="s">
        <v>487</v>
      </c>
      <c r="I411" t="s">
        <v>5709</v>
      </c>
    </row>
    <row r="412" spans="1:9" x14ac:dyDescent="0.35">
      <c r="A412" s="2" t="s">
        <v>2804</v>
      </c>
      <c r="B412" s="2" t="s">
        <v>2805</v>
      </c>
      <c r="C412" s="2"/>
      <c r="D412" s="2" t="s">
        <v>2806</v>
      </c>
      <c r="E412" s="2" t="s">
        <v>2807</v>
      </c>
      <c r="F412" s="2" t="s">
        <v>150</v>
      </c>
      <c r="G412" s="2" t="s">
        <v>19</v>
      </c>
      <c r="H412" s="2">
        <v>94132</v>
      </c>
      <c r="I412" t="s">
        <v>5710</v>
      </c>
    </row>
    <row r="413" spans="1:9" x14ac:dyDescent="0.35">
      <c r="A413" s="2" t="s">
        <v>2809</v>
      </c>
      <c r="B413" s="2" t="s">
        <v>2810</v>
      </c>
      <c r="C413" s="2"/>
      <c r="D413" s="2" t="s">
        <v>2811</v>
      </c>
      <c r="E413" s="2" t="s">
        <v>2812</v>
      </c>
      <c r="F413" s="2" t="s">
        <v>292</v>
      </c>
      <c r="G413" s="2" t="s">
        <v>19</v>
      </c>
      <c r="H413" s="2">
        <v>70505</v>
      </c>
      <c r="I413" t="s">
        <v>5709</v>
      </c>
    </row>
    <row r="414" spans="1:9" x14ac:dyDescent="0.35">
      <c r="A414" s="2" t="s">
        <v>2814</v>
      </c>
      <c r="B414" s="2" t="s">
        <v>2815</v>
      </c>
      <c r="C414" s="2"/>
      <c r="D414" s="2" t="s">
        <v>2816</v>
      </c>
      <c r="E414" s="2" t="s">
        <v>2817</v>
      </c>
      <c r="F414" s="2" t="s">
        <v>58</v>
      </c>
      <c r="G414" s="2" t="s">
        <v>19</v>
      </c>
      <c r="H414" s="2">
        <v>92191</v>
      </c>
      <c r="I414" t="s">
        <v>5709</v>
      </c>
    </row>
    <row r="415" spans="1:9" x14ac:dyDescent="0.35">
      <c r="A415" s="2" t="s">
        <v>2819</v>
      </c>
      <c r="B415" s="2" t="s">
        <v>2820</v>
      </c>
      <c r="C415" s="2" t="s">
        <v>2821</v>
      </c>
      <c r="D415" s="2" t="s">
        <v>2822</v>
      </c>
      <c r="E415" s="2" t="s">
        <v>2823</v>
      </c>
      <c r="F415" s="2" t="s">
        <v>109</v>
      </c>
      <c r="G415" s="2" t="s">
        <v>19</v>
      </c>
      <c r="H415" s="2">
        <v>91841</v>
      </c>
      <c r="I415" t="s">
        <v>5709</v>
      </c>
    </row>
    <row r="416" spans="1:9" x14ac:dyDescent="0.35">
      <c r="A416" s="2" t="s">
        <v>2825</v>
      </c>
      <c r="B416" s="2" t="s">
        <v>2826</v>
      </c>
      <c r="C416" s="2"/>
      <c r="D416" s="2" t="s">
        <v>2827</v>
      </c>
      <c r="E416" s="2" t="s">
        <v>2828</v>
      </c>
      <c r="F416" s="2" t="s">
        <v>185</v>
      </c>
      <c r="G416" s="2" t="s">
        <v>19</v>
      </c>
      <c r="H416" s="2">
        <v>75799</v>
      </c>
      <c r="I416" t="s">
        <v>5709</v>
      </c>
    </row>
    <row r="417" spans="1:9" x14ac:dyDescent="0.35">
      <c r="A417" s="2" t="s">
        <v>2830</v>
      </c>
      <c r="B417" s="2" t="s">
        <v>2831</v>
      </c>
      <c r="C417" s="2" t="s">
        <v>2832</v>
      </c>
      <c r="D417" s="2"/>
      <c r="E417" s="2" t="s">
        <v>2833</v>
      </c>
      <c r="F417" s="2" t="s">
        <v>292</v>
      </c>
      <c r="G417" s="2" t="s">
        <v>19</v>
      </c>
      <c r="H417" s="2">
        <v>70593</v>
      </c>
      <c r="I417" t="s">
        <v>5710</v>
      </c>
    </row>
    <row r="418" spans="1:9" x14ac:dyDescent="0.35">
      <c r="A418" s="2" t="s">
        <v>2835</v>
      </c>
      <c r="B418" s="2" t="s">
        <v>2836</v>
      </c>
      <c r="C418" s="2"/>
      <c r="D418" s="2" t="s">
        <v>2837</v>
      </c>
      <c r="E418" s="2" t="s">
        <v>2838</v>
      </c>
      <c r="F418" s="2" t="s">
        <v>203</v>
      </c>
      <c r="G418" s="2" t="s">
        <v>19</v>
      </c>
      <c r="H418" s="2">
        <v>45426</v>
      </c>
      <c r="I418" t="s">
        <v>5709</v>
      </c>
    </row>
    <row r="419" spans="1:9" x14ac:dyDescent="0.35">
      <c r="A419" s="2" t="s">
        <v>2840</v>
      </c>
      <c r="B419" s="2" t="s">
        <v>2841</v>
      </c>
      <c r="C419" s="2"/>
      <c r="D419" s="2" t="s">
        <v>2842</v>
      </c>
      <c r="E419" s="2" t="s">
        <v>2843</v>
      </c>
      <c r="F419" s="2" t="s">
        <v>184</v>
      </c>
      <c r="G419" s="2" t="s">
        <v>19</v>
      </c>
      <c r="H419" s="2">
        <v>85072</v>
      </c>
      <c r="I419" t="s">
        <v>5709</v>
      </c>
    </row>
    <row r="420" spans="1:9" x14ac:dyDescent="0.35">
      <c r="A420" s="2" t="s">
        <v>2845</v>
      </c>
      <c r="B420" s="2" t="s">
        <v>2846</v>
      </c>
      <c r="C420" s="2" t="s">
        <v>2847</v>
      </c>
      <c r="D420" s="2"/>
      <c r="E420" s="2" t="s">
        <v>2848</v>
      </c>
      <c r="F420" s="2" t="s">
        <v>131</v>
      </c>
      <c r="G420" s="2" t="s">
        <v>19</v>
      </c>
      <c r="H420" s="2">
        <v>94263</v>
      </c>
      <c r="I420" t="s">
        <v>5709</v>
      </c>
    </row>
    <row r="421" spans="1:9" x14ac:dyDescent="0.35">
      <c r="A421" s="2" t="s">
        <v>2850</v>
      </c>
      <c r="B421" s="2" t="s">
        <v>2851</v>
      </c>
      <c r="C421" s="2" t="s">
        <v>2852</v>
      </c>
      <c r="D421" s="2" t="s">
        <v>2853</v>
      </c>
      <c r="E421" s="2" t="s">
        <v>2854</v>
      </c>
      <c r="F421" s="2" t="s">
        <v>236</v>
      </c>
      <c r="G421" s="2" t="s">
        <v>19</v>
      </c>
      <c r="H421" s="2">
        <v>68505</v>
      </c>
      <c r="I421" t="s">
        <v>5709</v>
      </c>
    </row>
    <row r="422" spans="1:9" x14ac:dyDescent="0.35">
      <c r="A422" s="2" t="s">
        <v>2856</v>
      </c>
      <c r="B422" s="2" t="s">
        <v>2857</v>
      </c>
      <c r="C422" s="2" t="s">
        <v>2858</v>
      </c>
      <c r="D422" s="2" t="s">
        <v>2859</v>
      </c>
      <c r="E422" s="2" t="s">
        <v>2860</v>
      </c>
      <c r="F422" s="2" t="s">
        <v>172</v>
      </c>
      <c r="G422" s="2" t="s">
        <v>19</v>
      </c>
      <c r="H422" s="2">
        <v>17126</v>
      </c>
      <c r="I422" t="s">
        <v>5710</v>
      </c>
    </row>
    <row r="423" spans="1:9" x14ac:dyDescent="0.35">
      <c r="A423" s="2" t="s">
        <v>2861</v>
      </c>
      <c r="B423" s="2" t="s">
        <v>2862</v>
      </c>
      <c r="C423" s="2" t="s">
        <v>2863</v>
      </c>
      <c r="D423" s="2" t="s">
        <v>2864</v>
      </c>
      <c r="E423" s="2" t="s">
        <v>2865</v>
      </c>
      <c r="F423" s="2" t="s">
        <v>69</v>
      </c>
      <c r="G423" s="2" t="s">
        <v>19</v>
      </c>
      <c r="H423" s="2">
        <v>70174</v>
      </c>
      <c r="I423" t="s">
        <v>5709</v>
      </c>
    </row>
    <row r="424" spans="1:9" x14ac:dyDescent="0.35">
      <c r="A424" s="2" t="s">
        <v>2867</v>
      </c>
      <c r="B424" s="2" t="s">
        <v>2868</v>
      </c>
      <c r="C424" s="2"/>
      <c r="D424" s="2" t="s">
        <v>2869</v>
      </c>
      <c r="E424" s="2" t="s">
        <v>2870</v>
      </c>
      <c r="F424" s="2" t="s">
        <v>231</v>
      </c>
      <c r="G424" s="2" t="s">
        <v>19</v>
      </c>
      <c r="H424" s="2">
        <v>53726</v>
      </c>
      <c r="I424" t="s">
        <v>5710</v>
      </c>
    </row>
    <row r="425" spans="1:9" x14ac:dyDescent="0.35">
      <c r="A425" s="2" t="s">
        <v>2872</v>
      </c>
      <c r="B425" s="2" t="s">
        <v>2873</v>
      </c>
      <c r="C425" s="2"/>
      <c r="D425" s="2" t="s">
        <v>2874</v>
      </c>
      <c r="E425" s="2" t="s">
        <v>2875</v>
      </c>
      <c r="F425" s="2" t="s">
        <v>48</v>
      </c>
      <c r="G425" s="2" t="s">
        <v>19</v>
      </c>
      <c r="H425" s="2">
        <v>25336</v>
      </c>
      <c r="I425" t="s">
        <v>5710</v>
      </c>
    </row>
    <row r="426" spans="1:9" x14ac:dyDescent="0.35">
      <c r="A426" s="2" t="s">
        <v>2877</v>
      </c>
      <c r="B426" s="2" t="s">
        <v>2878</v>
      </c>
      <c r="C426" s="2" t="s">
        <v>2879</v>
      </c>
      <c r="D426" s="2" t="s">
        <v>2880</v>
      </c>
      <c r="E426" s="2" t="s">
        <v>2881</v>
      </c>
      <c r="F426" s="2" t="s">
        <v>88</v>
      </c>
      <c r="G426" s="2" t="s">
        <v>19</v>
      </c>
      <c r="H426" s="2">
        <v>72204</v>
      </c>
      <c r="I426" t="s">
        <v>5709</v>
      </c>
    </row>
    <row r="427" spans="1:9" x14ac:dyDescent="0.35">
      <c r="A427" s="2" t="s">
        <v>2883</v>
      </c>
      <c r="B427" s="2" t="s">
        <v>2884</v>
      </c>
      <c r="C427" s="2" t="s">
        <v>2885</v>
      </c>
      <c r="D427" s="2" t="s">
        <v>2886</v>
      </c>
      <c r="E427" s="2" t="s">
        <v>2887</v>
      </c>
      <c r="F427" s="2" t="s">
        <v>72</v>
      </c>
      <c r="G427" s="2" t="s">
        <v>19</v>
      </c>
      <c r="H427" s="2">
        <v>99507</v>
      </c>
      <c r="I427" t="s">
        <v>5710</v>
      </c>
    </row>
    <row r="428" spans="1:9" x14ac:dyDescent="0.35">
      <c r="A428" s="2" t="s">
        <v>2889</v>
      </c>
      <c r="B428" s="2" t="s">
        <v>2890</v>
      </c>
      <c r="C428" s="2" t="s">
        <v>2891</v>
      </c>
      <c r="D428" s="2" t="s">
        <v>2892</v>
      </c>
      <c r="E428" s="2" t="s">
        <v>2893</v>
      </c>
      <c r="F428" s="2" t="s">
        <v>380</v>
      </c>
      <c r="G428" s="2" t="s">
        <v>318</v>
      </c>
      <c r="H428" s="2" t="s">
        <v>381</v>
      </c>
      <c r="I428" t="s">
        <v>5709</v>
      </c>
    </row>
    <row r="429" spans="1:9" x14ac:dyDescent="0.35">
      <c r="A429" s="2" t="s">
        <v>2895</v>
      </c>
      <c r="B429" s="2" t="s">
        <v>2896</v>
      </c>
      <c r="C429" s="2"/>
      <c r="D429" s="2" t="s">
        <v>2897</v>
      </c>
      <c r="E429" s="2" t="s">
        <v>2898</v>
      </c>
      <c r="F429" s="2" t="s">
        <v>150</v>
      </c>
      <c r="G429" s="2" t="s">
        <v>19</v>
      </c>
      <c r="H429" s="2">
        <v>94110</v>
      </c>
      <c r="I429" t="s">
        <v>5709</v>
      </c>
    </row>
    <row r="430" spans="1:9" x14ac:dyDescent="0.35">
      <c r="A430" s="2" t="s">
        <v>2900</v>
      </c>
      <c r="B430" s="2" t="s">
        <v>2901</v>
      </c>
      <c r="C430" s="2" t="s">
        <v>2902</v>
      </c>
      <c r="D430" s="2" t="s">
        <v>2903</v>
      </c>
      <c r="E430" s="2" t="s">
        <v>2904</v>
      </c>
      <c r="F430" s="2" t="s">
        <v>181</v>
      </c>
      <c r="G430" s="2" t="s">
        <v>19</v>
      </c>
      <c r="H430" s="2">
        <v>44485</v>
      </c>
      <c r="I430" t="s">
        <v>5710</v>
      </c>
    </row>
    <row r="431" spans="1:9" x14ac:dyDescent="0.35">
      <c r="A431" s="2" t="s">
        <v>2906</v>
      </c>
      <c r="B431" s="2" t="s">
        <v>2907</v>
      </c>
      <c r="C431" s="2" t="s">
        <v>2908</v>
      </c>
      <c r="D431" s="2" t="s">
        <v>2909</v>
      </c>
      <c r="E431" s="2" t="s">
        <v>2910</v>
      </c>
      <c r="F431" s="2" t="s">
        <v>233</v>
      </c>
      <c r="G431" s="2" t="s">
        <v>19</v>
      </c>
      <c r="H431" s="2">
        <v>23324</v>
      </c>
      <c r="I431" t="s">
        <v>5710</v>
      </c>
    </row>
    <row r="432" spans="1:9" x14ac:dyDescent="0.35">
      <c r="A432" s="2" t="s">
        <v>2912</v>
      </c>
      <c r="B432" s="2" t="s">
        <v>2913</v>
      </c>
      <c r="C432" s="2" t="s">
        <v>2914</v>
      </c>
      <c r="D432" s="2" t="s">
        <v>2915</v>
      </c>
      <c r="E432" s="2" t="s">
        <v>2916</v>
      </c>
      <c r="F432" s="2" t="s">
        <v>93</v>
      </c>
      <c r="G432" s="2" t="s">
        <v>19</v>
      </c>
      <c r="H432" s="2">
        <v>39236</v>
      </c>
      <c r="I432" t="s">
        <v>5709</v>
      </c>
    </row>
    <row r="433" spans="1:9" x14ac:dyDescent="0.35">
      <c r="A433" s="2" t="s">
        <v>2918</v>
      </c>
      <c r="B433" s="2" t="s">
        <v>2919</v>
      </c>
      <c r="C433" s="2" t="s">
        <v>2920</v>
      </c>
      <c r="D433" s="2" t="s">
        <v>2921</v>
      </c>
      <c r="E433" s="2" t="s">
        <v>2922</v>
      </c>
      <c r="F433" s="2" t="s">
        <v>337</v>
      </c>
      <c r="G433" s="2" t="s">
        <v>318</v>
      </c>
      <c r="H433" s="2" t="s">
        <v>338</v>
      </c>
      <c r="I433" t="s">
        <v>5709</v>
      </c>
    </row>
    <row r="434" spans="1:9" x14ac:dyDescent="0.35">
      <c r="A434" s="2" t="s">
        <v>2924</v>
      </c>
      <c r="B434" s="2" t="s">
        <v>2925</v>
      </c>
      <c r="C434" s="2"/>
      <c r="D434" s="2" t="s">
        <v>2926</v>
      </c>
      <c r="E434" s="2" t="s">
        <v>2927</v>
      </c>
      <c r="F434" s="2" t="s">
        <v>45</v>
      </c>
      <c r="G434" s="2" t="s">
        <v>19</v>
      </c>
      <c r="H434" s="2">
        <v>53277</v>
      </c>
      <c r="I434" t="s">
        <v>5710</v>
      </c>
    </row>
    <row r="435" spans="1:9" x14ac:dyDescent="0.35">
      <c r="A435" s="2" t="s">
        <v>2929</v>
      </c>
      <c r="B435" s="2" t="s">
        <v>2930</v>
      </c>
      <c r="C435" s="2" t="s">
        <v>2931</v>
      </c>
      <c r="D435" s="2" t="s">
        <v>2932</v>
      </c>
      <c r="E435" s="2" t="s">
        <v>2933</v>
      </c>
      <c r="F435" s="2" t="s">
        <v>131</v>
      </c>
      <c r="G435" s="2" t="s">
        <v>19</v>
      </c>
      <c r="H435" s="2">
        <v>94250</v>
      </c>
      <c r="I435" t="s">
        <v>5709</v>
      </c>
    </row>
    <row r="436" spans="1:9" x14ac:dyDescent="0.35">
      <c r="A436" s="2" t="s">
        <v>2935</v>
      </c>
      <c r="B436" s="2" t="s">
        <v>2936</v>
      </c>
      <c r="C436" s="2"/>
      <c r="D436" s="2" t="s">
        <v>2937</v>
      </c>
      <c r="E436" s="2" t="s">
        <v>2938</v>
      </c>
      <c r="F436" s="2" t="s">
        <v>241</v>
      </c>
      <c r="G436" s="2" t="s">
        <v>19</v>
      </c>
      <c r="H436" s="2">
        <v>2298</v>
      </c>
      <c r="I436" t="s">
        <v>5710</v>
      </c>
    </row>
    <row r="437" spans="1:9" x14ac:dyDescent="0.35">
      <c r="A437" s="2" t="s">
        <v>2940</v>
      </c>
      <c r="B437" s="2" t="s">
        <v>2941</v>
      </c>
      <c r="C437" s="2" t="s">
        <v>2942</v>
      </c>
      <c r="D437" s="2" t="s">
        <v>2943</v>
      </c>
      <c r="E437" s="2" t="s">
        <v>2944</v>
      </c>
      <c r="F437" s="2" t="s">
        <v>148</v>
      </c>
      <c r="G437" s="2" t="s">
        <v>19</v>
      </c>
      <c r="H437" s="2">
        <v>66622</v>
      </c>
      <c r="I437" t="s">
        <v>5710</v>
      </c>
    </row>
    <row r="438" spans="1:9" x14ac:dyDescent="0.35">
      <c r="A438" s="2" t="s">
        <v>2946</v>
      </c>
      <c r="B438" s="2" t="s">
        <v>2947</v>
      </c>
      <c r="C438" s="2" t="s">
        <v>2948</v>
      </c>
      <c r="D438" s="2" t="s">
        <v>2949</v>
      </c>
      <c r="E438" s="2" t="s">
        <v>2950</v>
      </c>
      <c r="F438" s="2" t="s">
        <v>97</v>
      </c>
      <c r="G438" s="2" t="s">
        <v>19</v>
      </c>
      <c r="H438" s="2">
        <v>58122</v>
      </c>
      <c r="I438" t="s">
        <v>5709</v>
      </c>
    </row>
    <row r="439" spans="1:9" x14ac:dyDescent="0.35">
      <c r="A439" s="2" t="s">
        <v>2952</v>
      </c>
      <c r="B439" s="2" t="s">
        <v>2953</v>
      </c>
      <c r="C439" s="2"/>
      <c r="D439" s="2" t="s">
        <v>2954</v>
      </c>
      <c r="E439" s="2" t="s">
        <v>2955</v>
      </c>
      <c r="F439" s="2" t="s">
        <v>63</v>
      </c>
      <c r="G439" s="2" t="s">
        <v>19</v>
      </c>
      <c r="H439" s="2">
        <v>77095</v>
      </c>
      <c r="I439" t="s">
        <v>5710</v>
      </c>
    </row>
    <row r="440" spans="1:9" x14ac:dyDescent="0.35">
      <c r="A440" s="2" t="s">
        <v>2957</v>
      </c>
      <c r="B440" s="2" t="s">
        <v>2958</v>
      </c>
      <c r="C440" s="2" t="s">
        <v>2959</v>
      </c>
      <c r="D440" s="2" t="s">
        <v>2960</v>
      </c>
      <c r="E440" s="2" t="s">
        <v>2961</v>
      </c>
      <c r="F440" s="2" t="s">
        <v>77</v>
      </c>
      <c r="G440" s="2" t="s">
        <v>19</v>
      </c>
      <c r="H440" s="2">
        <v>73190</v>
      </c>
      <c r="I440" t="s">
        <v>5710</v>
      </c>
    </row>
    <row r="441" spans="1:9" x14ac:dyDescent="0.35">
      <c r="A441" s="2" t="s">
        <v>2963</v>
      </c>
      <c r="B441" s="2" t="s">
        <v>2964</v>
      </c>
      <c r="C441" s="2" t="s">
        <v>2965</v>
      </c>
      <c r="D441" s="2" t="s">
        <v>2966</v>
      </c>
      <c r="E441" s="2" t="s">
        <v>2967</v>
      </c>
      <c r="F441" s="2" t="s">
        <v>474</v>
      </c>
      <c r="G441" s="2" t="s">
        <v>318</v>
      </c>
      <c r="H441" s="2" t="s">
        <v>416</v>
      </c>
      <c r="I441" t="s">
        <v>5710</v>
      </c>
    </row>
    <row r="442" spans="1:9" x14ac:dyDescent="0.35">
      <c r="A442" s="2" t="s">
        <v>2969</v>
      </c>
      <c r="B442" s="2" t="s">
        <v>2970</v>
      </c>
      <c r="C442" s="2" t="s">
        <v>2971</v>
      </c>
      <c r="D442" s="2" t="s">
        <v>2972</v>
      </c>
      <c r="E442" s="2" t="s">
        <v>2973</v>
      </c>
      <c r="F442" s="2" t="s">
        <v>120</v>
      </c>
      <c r="G442" s="2" t="s">
        <v>19</v>
      </c>
      <c r="H442" s="2">
        <v>14205</v>
      </c>
      <c r="I442" t="s">
        <v>5709</v>
      </c>
    </row>
    <row r="443" spans="1:9" x14ac:dyDescent="0.35">
      <c r="A443" s="2" t="s">
        <v>2975</v>
      </c>
      <c r="B443" s="2" t="s">
        <v>2976</v>
      </c>
      <c r="C443" s="2" t="s">
        <v>2977</v>
      </c>
      <c r="D443" s="2" t="s">
        <v>2978</v>
      </c>
      <c r="E443" s="2" t="s">
        <v>2979</v>
      </c>
      <c r="F443" s="2" t="s">
        <v>2031</v>
      </c>
      <c r="G443" s="2" t="s">
        <v>318</v>
      </c>
      <c r="H443" s="2" t="s">
        <v>454</v>
      </c>
      <c r="I443" t="s">
        <v>5709</v>
      </c>
    </row>
    <row r="444" spans="1:9" x14ac:dyDescent="0.35">
      <c r="A444" s="2" t="s">
        <v>2981</v>
      </c>
      <c r="B444" s="2" t="s">
        <v>2982</v>
      </c>
      <c r="C444" s="2" t="s">
        <v>2983</v>
      </c>
      <c r="D444" s="2" t="s">
        <v>2984</v>
      </c>
      <c r="E444" s="2" t="s">
        <v>2985</v>
      </c>
      <c r="F444" s="2" t="s">
        <v>294</v>
      </c>
      <c r="G444" s="2" t="s">
        <v>19</v>
      </c>
      <c r="H444" s="2">
        <v>18018</v>
      </c>
      <c r="I444" t="s">
        <v>5710</v>
      </c>
    </row>
    <row r="445" spans="1:9" x14ac:dyDescent="0.35">
      <c r="A445" s="2" t="s">
        <v>2987</v>
      </c>
      <c r="B445" s="2" t="s">
        <v>2988</v>
      </c>
      <c r="C445" s="2" t="s">
        <v>2989</v>
      </c>
      <c r="D445" s="2" t="s">
        <v>2990</v>
      </c>
      <c r="E445" s="2" t="s">
        <v>2991</v>
      </c>
      <c r="F445" s="2" t="s">
        <v>465</v>
      </c>
      <c r="G445" s="2" t="s">
        <v>318</v>
      </c>
      <c r="H445" s="2" t="s">
        <v>383</v>
      </c>
      <c r="I445" t="s">
        <v>5709</v>
      </c>
    </row>
    <row r="446" spans="1:9" x14ac:dyDescent="0.35">
      <c r="A446" s="2" t="s">
        <v>2993</v>
      </c>
      <c r="B446" s="2" t="s">
        <v>2994</v>
      </c>
      <c r="C446" s="2" t="s">
        <v>2995</v>
      </c>
      <c r="D446" s="2" t="s">
        <v>2996</v>
      </c>
      <c r="E446" s="2" t="s">
        <v>2997</v>
      </c>
      <c r="F446" s="2" t="s">
        <v>2998</v>
      </c>
      <c r="G446" s="2" t="s">
        <v>318</v>
      </c>
      <c r="H446" s="2" t="s">
        <v>395</v>
      </c>
      <c r="I446" t="s">
        <v>5710</v>
      </c>
    </row>
    <row r="447" spans="1:9" x14ac:dyDescent="0.35">
      <c r="A447" s="2" t="s">
        <v>3000</v>
      </c>
      <c r="B447" s="2" t="s">
        <v>3001</v>
      </c>
      <c r="C447" s="2" t="s">
        <v>3002</v>
      </c>
      <c r="D447" s="2"/>
      <c r="E447" s="2" t="s">
        <v>3003</v>
      </c>
      <c r="F447" s="2" t="s">
        <v>390</v>
      </c>
      <c r="G447" s="2" t="s">
        <v>318</v>
      </c>
      <c r="H447" s="2" t="s">
        <v>348</v>
      </c>
      <c r="I447" t="s">
        <v>5709</v>
      </c>
    </row>
    <row r="448" spans="1:9" x14ac:dyDescent="0.35">
      <c r="A448" s="2" t="s">
        <v>3005</v>
      </c>
      <c r="B448" s="2" t="s">
        <v>3006</v>
      </c>
      <c r="C448" s="2" t="s">
        <v>3007</v>
      </c>
      <c r="D448" s="2" t="s">
        <v>3008</v>
      </c>
      <c r="E448" s="2" t="s">
        <v>3009</v>
      </c>
      <c r="F448" s="2" t="s">
        <v>144</v>
      </c>
      <c r="G448" s="2" t="s">
        <v>28</v>
      </c>
      <c r="H448" s="2" t="s">
        <v>215</v>
      </c>
      <c r="I448" t="s">
        <v>5709</v>
      </c>
    </row>
    <row r="449" spans="1:9" x14ac:dyDescent="0.35">
      <c r="A449" s="2" t="s">
        <v>3011</v>
      </c>
      <c r="B449" s="2" t="s">
        <v>3012</v>
      </c>
      <c r="C449" s="2" t="s">
        <v>3013</v>
      </c>
      <c r="D449" s="2"/>
      <c r="E449" s="2" t="s">
        <v>3014</v>
      </c>
      <c r="F449" s="2" t="s">
        <v>184</v>
      </c>
      <c r="G449" s="2" t="s">
        <v>19</v>
      </c>
      <c r="H449" s="2">
        <v>85099</v>
      </c>
      <c r="I449" t="s">
        <v>5710</v>
      </c>
    </row>
    <row r="450" spans="1:9" x14ac:dyDescent="0.35">
      <c r="A450" s="2" t="s">
        <v>3016</v>
      </c>
      <c r="B450" s="2" t="s">
        <v>3017</v>
      </c>
      <c r="C450" s="2" t="s">
        <v>3018</v>
      </c>
      <c r="D450" s="2" t="s">
        <v>3019</v>
      </c>
      <c r="E450" s="2" t="s">
        <v>3020</v>
      </c>
      <c r="F450" s="2" t="s">
        <v>344</v>
      </c>
      <c r="G450" s="2" t="s">
        <v>318</v>
      </c>
      <c r="H450" s="2" t="s">
        <v>345</v>
      </c>
      <c r="I450" t="s">
        <v>5710</v>
      </c>
    </row>
    <row r="451" spans="1:9" x14ac:dyDescent="0.35">
      <c r="A451" s="2" t="s">
        <v>3022</v>
      </c>
      <c r="B451" s="2" t="s">
        <v>3023</v>
      </c>
      <c r="C451" s="2" t="s">
        <v>3024</v>
      </c>
      <c r="D451" s="2" t="s">
        <v>3025</v>
      </c>
      <c r="E451" s="2" t="s">
        <v>3026</v>
      </c>
      <c r="F451" s="2" t="s">
        <v>260</v>
      </c>
      <c r="G451" s="2" t="s">
        <v>19</v>
      </c>
      <c r="H451" s="2">
        <v>43610</v>
      </c>
      <c r="I451" t="s">
        <v>5710</v>
      </c>
    </row>
    <row r="452" spans="1:9" x14ac:dyDescent="0.35">
      <c r="A452" s="2" t="s">
        <v>3028</v>
      </c>
      <c r="B452" s="2" t="s">
        <v>3029</v>
      </c>
      <c r="C452" s="2" t="s">
        <v>3030</v>
      </c>
      <c r="D452" s="2" t="s">
        <v>3031</v>
      </c>
      <c r="E452" s="2" t="s">
        <v>3032</v>
      </c>
      <c r="F452" s="2" t="s">
        <v>3033</v>
      </c>
      <c r="G452" s="2" t="s">
        <v>318</v>
      </c>
      <c r="H452" s="2" t="s">
        <v>3034</v>
      </c>
      <c r="I452" t="s">
        <v>5710</v>
      </c>
    </row>
    <row r="453" spans="1:9" x14ac:dyDescent="0.35">
      <c r="A453" s="2" t="s">
        <v>3036</v>
      </c>
      <c r="B453" s="2" t="s">
        <v>3037</v>
      </c>
      <c r="C453" s="2" t="s">
        <v>3038</v>
      </c>
      <c r="D453" s="2" t="s">
        <v>3039</v>
      </c>
      <c r="E453" s="2" t="s">
        <v>3040</v>
      </c>
      <c r="F453" s="2" t="s">
        <v>35</v>
      </c>
      <c r="G453" s="2" t="s">
        <v>19</v>
      </c>
      <c r="H453" s="2">
        <v>28210</v>
      </c>
      <c r="I453" t="s">
        <v>5709</v>
      </c>
    </row>
    <row r="454" spans="1:9" x14ac:dyDescent="0.35">
      <c r="A454" s="2" t="s">
        <v>3042</v>
      </c>
      <c r="B454" s="2" t="s">
        <v>3043</v>
      </c>
      <c r="C454" s="2" t="s">
        <v>3044</v>
      </c>
      <c r="D454" s="2" t="s">
        <v>3045</v>
      </c>
      <c r="E454" s="2" t="s">
        <v>3046</v>
      </c>
      <c r="F454" s="2" t="s">
        <v>105</v>
      </c>
      <c r="G454" s="2" t="s">
        <v>19</v>
      </c>
      <c r="H454" s="2">
        <v>98109</v>
      </c>
      <c r="I454" t="s">
        <v>5710</v>
      </c>
    </row>
    <row r="455" spans="1:9" x14ac:dyDescent="0.35">
      <c r="A455" s="2" t="s">
        <v>3048</v>
      </c>
      <c r="B455" s="2" t="s">
        <v>3049</v>
      </c>
      <c r="C455" s="2" t="s">
        <v>3050</v>
      </c>
      <c r="D455" s="2" t="s">
        <v>3051</v>
      </c>
      <c r="E455" s="2" t="s">
        <v>3052</v>
      </c>
      <c r="F455" s="2" t="s">
        <v>202</v>
      </c>
      <c r="G455" s="2" t="s">
        <v>19</v>
      </c>
      <c r="H455" s="2">
        <v>18706</v>
      </c>
      <c r="I455" t="s">
        <v>5710</v>
      </c>
    </row>
    <row r="456" spans="1:9" x14ac:dyDescent="0.35">
      <c r="A456" s="2" t="s">
        <v>3054</v>
      </c>
      <c r="B456" s="2" t="s">
        <v>3055</v>
      </c>
      <c r="C456" s="2" t="s">
        <v>3056</v>
      </c>
      <c r="D456" s="2"/>
      <c r="E456" s="2" t="s">
        <v>3057</v>
      </c>
      <c r="F456" s="2" t="s">
        <v>449</v>
      </c>
      <c r="G456" s="2" t="s">
        <v>318</v>
      </c>
      <c r="H456" s="2" t="s">
        <v>330</v>
      </c>
      <c r="I456" t="s">
        <v>5709</v>
      </c>
    </row>
    <row r="457" spans="1:9" x14ac:dyDescent="0.35">
      <c r="A457" s="2" t="s">
        <v>3059</v>
      </c>
      <c r="B457" s="2" t="s">
        <v>3060</v>
      </c>
      <c r="C457" s="2" t="s">
        <v>3061</v>
      </c>
      <c r="D457" s="2" t="s">
        <v>3062</v>
      </c>
      <c r="E457" s="2" t="s">
        <v>3063</v>
      </c>
      <c r="F457" s="2" t="s">
        <v>488</v>
      </c>
      <c r="G457" s="2" t="s">
        <v>318</v>
      </c>
      <c r="H457" s="2" t="s">
        <v>363</v>
      </c>
      <c r="I457" t="s">
        <v>5709</v>
      </c>
    </row>
    <row r="458" spans="1:9" x14ac:dyDescent="0.35">
      <c r="A458" s="2" t="s">
        <v>3065</v>
      </c>
      <c r="B458" s="2" t="s">
        <v>3066</v>
      </c>
      <c r="C458" s="2" t="s">
        <v>3067</v>
      </c>
      <c r="D458" s="2" t="s">
        <v>3068</v>
      </c>
      <c r="E458" s="2" t="s">
        <v>3069</v>
      </c>
      <c r="F458" s="2" t="s">
        <v>284</v>
      </c>
      <c r="G458" s="2" t="s">
        <v>28</v>
      </c>
      <c r="H458" s="2" t="s">
        <v>285</v>
      </c>
      <c r="I458" t="s">
        <v>5710</v>
      </c>
    </row>
    <row r="459" spans="1:9" x14ac:dyDescent="0.35">
      <c r="A459" s="2" t="s">
        <v>3071</v>
      </c>
      <c r="B459" s="2" t="s">
        <v>3072</v>
      </c>
      <c r="C459" s="2" t="s">
        <v>3073</v>
      </c>
      <c r="D459" s="2" t="s">
        <v>3074</v>
      </c>
      <c r="E459" s="2" t="s">
        <v>3075</v>
      </c>
      <c r="F459" s="2" t="s">
        <v>219</v>
      </c>
      <c r="G459" s="2" t="s">
        <v>19</v>
      </c>
      <c r="H459" s="2">
        <v>14652</v>
      </c>
      <c r="I459" t="s">
        <v>5710</v>
      </c>
    </row>
    <row r="460" spans="1:9" x14ac:dyDescent="0.35">
      <c r="A460" s="2" t="s">
        <v>3077</v>
      </c>
      <c r="B460" s="2" t="s">
        <v>3078</v>
      </c>
      <c r="C460" s="2" t="s">
        <v>3079</v>
      </c>
      <c r="D460" s="2" t="s">
        <v>3080</v>
      </c>
      <c r="E460" s="2" t="s">
        <v>3081</v>
      </c>
      <c r="F460" s="2" t="s">
        <v>126</v>
      </c>
      <c r="G460" s="2" t="s">
        <v>19</v>
      </c>
      <c r="H460" s="2">
        <v>85754</v>
      </c>
      <c r="I460" t="s">
        <v>5710</v>
      </c>
    </row>
    <row r="461" spans="1:9" x14ac:dyDescent="0.35">
      <c r="A461" s="2" t="s">
        <v>3083</v>
      </c>
      <c r="B461" s="2" t="s">
        <v>3084</v>
      </c>
      <c r="C461" s="2" t="s">
        <v>3085</v>
      </c>
      <c r="D461" s="2" t="s">
        <v>3086</v>
      </c>
      <c r="E461" s="2" t="s">
        <v>3087</v>
      </c>
      <c r="F461" s="2" t="s">
        <v>33</v>
      </c>
      <c r="G461" s="2" t="s">
        <v>19</v>
      </c>
      <c r="H461" s="2">
        <v>55480</v>
      </c>
      <c r="I461" t="s">
        <v>5710</v>
      </c>
    </row>
    <row r="462" spans="1:9" x14ac:dyDescent="0.35">
      <c r="A462" s="2" t="s">
        <v>3089</v>
      </c>
      <c r="B462" s="2" t="s">
        <v>3090</v>
      </c>
      <c r="C462" s="2" t="s">
        <v>3091</v>
      </c>
      <c r="D462" s="2" t="s">
        <v>3092</v>
      </c>
      <c r="E462" s="2" t="s">
        <v>3093</v>
      </c>
      <c r="F462" s="2" t="s">
        <v>399</v>
      </c>
      <c r="G462" s="2" t="s">
        <v>318</v>
      </c>
      <c r="H462" s="2" t="s">
        <v>400</v>
      </c>
      <c r="I462" t="s">
        <v>5709</v>
      </c>
    </row>
    <row r="463" spans="1:9" x14ac:dyDescent="0.35">
      <c r="A463" s="2" t="s">
        <v>3095</v>
      </c>
      <c r="B463" s="2" t="s">
        <v>3096</v>
      </c>
      <c r="C463" s="2" t="s">
        <v>3097</v>
      </c>
      <c r="D463" s="2" t="s">
        <v>3098</v>
      </c>
      <c r="E463" s="2" t="s">
        <v>3099</v>
      </c>
      <c r="F463" s="2" t="s">
        <v>85</v>
      </c>
      <c r="G463" s="2" t="s">
        <v>28</v>
      </c>
      <c r="H463" s="2" t="s">
        <v>86</v>
      </c>
      <c r="I463" t="s">
        <v>5709</v>
      </c>
    </row>
    <row r="464" spans="1:9" x14ac:dyDescent="0.35">
      <c r="A464" s="2" t="s">
        <v>3101</v>
      </c>
      <c r="B464" s="2" t="s">
        <v>3102</v>
      </c>
      <c r="C464" s="2" t="s">
        <v>3103</v>
      </c>
      <c r="D464" s="2" t="s">
        <v>3104</v>
      </c>
      <c r="E464" s="2" t="s">
        <v>3105</v>
      </c>
      <c r="F464" s="2" t="s">
        <v>84</v>
      </c>
      <c r="G464" s="2" t="s">
        <v>19</v>
      </c>
      <c r="H464" s="2">
        <v>31119</v>
      </c>
      <c r="I464" t="s">
        <v>5709</v>
      </c>
    </row>
    <row r="465" spans="1:9" x14ac:dyDescent="0.35">
      <c r="A465" s="2" t="s">
        <v>3107</v>
      </c>
      <c r="B465" s="2" t="s">
        <v>3108</v>
      </c>
      <c r="C465" s="2" t="s">
        <v>3109</v>
      </c>
      <c r="D465" s="2" t="s">
        <v>3110</v>
      </c>
      <c r="E465" s="2" t="s">
        <v>3111</v>
      </c>
      <c r="F465" s="2" t="s">
        <v>439</v>
      </c>
      <c r="G465" s="2" t="s">
        <v>318</v>
      </c>
      <c r="H465" s="2" t="s">
        <v>346</v>
      </c>
      <c r="I465" t="s">
        <v>5710</v>
      </c>
    </row>
    <row r="466" spans="1:9" x14ac:dyDescent="0.35">
      <c r="A466" s="2" t="s">
        <v>3113</v>
      </c>
      <c r="B466" s="2" t="s">
        <v>3114</v>
      </c>
      <c r="C466" s="2" t="s">
        <v>3115</v>
      </c>
      <c r="D466" s="2" t="s">
        <v>3116</v>
      </c>
      <c r="E466" s="2" t="s">
        <v>3117</v>
      </c>
      <c r="F466" s="2" t="s">
        <v>299</v>
      </c>
      <c r="G466" s="2" t="s">
        <v>28</v>
      </c>
      <c r="H466" s="2" t="s">
        <v>300</v>
      </c>
      <c r="I466" t="s">
        <v>5710</v>
      </c>
    </row>
    <row r="467" spans="1:9" x14ac:dyDescent="0.35">
      <c r="A467" s="2" t="s">
        <v>3119</v>
      </c>
      <c r="B467" s="2" t="s">
        <v>3120</v>
      </c>
      <c r="C467" s="2" t="s">
        <v>3121</v>
      </c>
      <c r="D467" s="2" t="s">
        <v>3122</v>
      </c>
      <c r="E467" s="2" t="s">
        <v>3123</v>
      </c>
      <c r="F467" s="2" t="s">
        <v>49</v>
      </c>
      <c r="G467" s="2" t="s">
        <v>19</v>
      </c>
      <c r="H467" s="2">
        <v>37939</v>
      </c>
      <c r="I467" t="s">
        <v>5709</v>
      </c>
    </row>
    <row r="468" spans="1:9" x14ac:dyDescent="0.35">
      <c r="A468" s="2" t="s">
        <v>3125</v>
      </c>
      <c r="B468" s="2" t="s">
        <v>3126</v>
      </c>
      <c r="C468" s="2" t="s">
        <v>3127</v>
      </c>
      <c r="D468" s="2" t="s">
        <v>3128</v>
      </c>
      <c r="E468" s="2" t="s">
        <v>3129</v>
      </c>
      <c r="F468" s="2" t="s">
        <v>158</v>
      </c>
      <c r="G468" s="2" t="s">
        <v>19</v>
      </c>
      <c r="H468" s="2">
        <v>48604</v>
      </c>
      <c r="I468" t="s">
        <v>5709</v>
      </c>
    </row>
    <row r="469" spans="1:9" x14ac:dyDescent="0.35">
      <c r="A469" s="2" t="s">
        <v>3131</v>
      </c>
      <c r="B469" s="2" t="s">
        <v>3132</v>
      </c>
      <c r="C469" s="2" t="s">
        <v>3133</v>
      </c>
      <c r="D469" s="2" t="s">
        <v>3134</v>
      </c>
      <c r="E469" s="2" t="s">
        <v>3135</v>
      </c>
      <c r="F469" s="2" t="s">
        <v>201</v>
      </c>
      <c r="G469" s="2" t="s">
        <v>19</v>
      </c>
      <c r="H469" s="2">
        <v>32092</v>
      </c>
      <c r="I469" t="s">
        <v>5710</v>
      </c>
    </row>
    <row r="470" spans="1:9" x14ac:dyDescent="0.35">
      <c r="A470" s="2" t="s">
        <v>3137</v>
      </c>
      <c r="B470" s="2" t="s">
        <v>3138</v>
      </c>
      <c r="C470" s="2" t="s">
        <v>3139</v>
      </c>
      <c r="D470" s="2"/>
      <c r="E470" s="2" t="s">
        <v>3140</v>
      </c>
      <c r="F470" s="2" t="s">
        <v>140</v>
      </c>
      <c r="G470" s="2" t="s">
        <v>19</v>
      </c>
      <c r="H470" s="2">
        <v>94913</v>
      </c>
      <c r="I470" t="s">
        <v>5709</v>
      </c>
    </row>
    <row r="471" spans="1:9" x14ac:dyDescent="0.35">
      <c r="A471" s="2" t="s">
        <v>3142</v>
      </c>
      <c r="B471" s="2" t="s">
        <v>3143</v>
      </c>
      <c r="C471" s="2" t="s">
        <v>3144</v>
      </c>
      <c r="D471" s="2" t="s">
        <v>3145</v>
      </c>
      <c r="E471" s="2" t="s">
        <v>3146</v>
      </c>
      <c r="F471" s="2" t="s">
        <v>98</v>
      </c>
      <c r="G471" s="2" t="s">
        <v>19</v>
      </c>
      <c r="H471" s="2">
        <v>95113</v>
      </c>
      <c r="I471" t="s">
        <v>5709</v>
      </c>
    </row>
    <row r="472" spans="1:9" x14ac:dyDescent="0.35">
      <c r="A472" s="2" t="s">
        <v>3148</v>
      </c>
      <c r="B472" s="2" t="s">
        <v>3149</v>
      </c>
      <c r="C472" s="2" t="s">
        <v>3150</v>
      </c>
      <c r="D472" s="2" t="s">
        <v>3151</v>
      </c>
      <c r="E472" s="2" t="s">
        <v>3152</v>
      </c>
      <c r="F472" s="2" t="s">
        <v>259</v>
      </c>
      <c r="G472" s="2" t="s">
        <v>19</v>
      </c>
      <c r="H472" s="2">
        <v>30045</v>
      </c>
      <c r="I472" t="s">
        <v>5709</v>
      </c>
    </row>
    <row r="473" spans="1:9" x14ac:dyDescent="0.35">
      <c r="A473" s="2" t="s">
        <v>3154</v>
      </c>
      <c r="B473" s="2" t="s">
        <v>3155</v>
      </c>
      <c r="C473" s="2"/>
      <c r="D473" s="2" t="s">
        <v>3156</v>
      </c>
      <c r="E473" s="2" t="s">
        <v>3157</v>
      </c>
      <c r="F473" s="2" t="s">
        <v>148</v>
      </c>
      <c r="G473" s="2" t="s">
        <v>19</v>
      </c>
      <c r="H473" s="2">
        <v>66622</v>
      </c>
      <c r="I473" t="s">
        <v>5709</v>
      </c>
    </row>
    <row r="474" spans="1:9" x14ac:dyDescent="0.35">
      <c r="A474" s="2" t="s">
        <v>3159</v>
      </c>
      <c r="B474" s="2" t="s">
        <v>3160</v>
      </c>
      <c r="C474" s="2" t="s">
        <v>3161</v>
      </c>
      <c r="D474" s="2" t="s">
        <v>3162</v>
      </c>
      <c r="E474" s="2" t="s">
        <v>3163</v>
      </c>
      <c r="F474" s="2" t="s">
        <v>67</v>
      </c>
      <c r="G474" s="2" t="s">
        <v>19</v>
      </c>
      <c r="H474" s="2">
        <v>66276</v>
      </c>
      <c r="I474" t="s">
        <v>5710</v>
      </c>
    </row>
    <row r="475" spans="1:9" x14ac:dyDescent="0.35">
      <c r="A475" s="2" t="s">
        <v>3165</v>
      </c>
      <c r="B475" s="2" t="s">
        <v>3166</v>
      </c>
      <c r="C475" s="2" t="s">
        <v>3167</v>
      </c>
      <c r="D475" s="2" t="s">
        <v>3168</v>
      </c>
      <c r="E475" s="2" t="s">
        <v>3169</v>
      </c>
      <c r="F475" s="2" t="s">
        <v>105</v>
      </c>
      <c r="G475" s="2" t="s">
        <v>19</v>
      </c>
      <c r="H475" s="2">
        <v>98148</v>
      </c>
      <c r="I475" t="s">
        <v>5710</v>
      </c>
    </row>
    <row r="476" spans="1:9" x14ac:dyDescent="0.35">
      <c r="A476" s="2" t="s">
        <v>3171</v>
      </c>
      <c r="B476" s="2" t="s">
        <v>3172</v>
      </c>
      <c r="C476" s="2" t="s">
        <v>3173</v>
      </c>
      <c r="D476" s="2" t="s">
        <v>3174</v>
      </c>
      <c r="E476" s="2" t="s">
        <v>3175</v>
      </c>
      <c r="F476" s="2" t="s">
        <v>393</v>
      </c>
      <c r="G476" s="2" t="s">
        <v>318</v>
      </c>
      <c r="H476" s="2" t="s">
        <v>394</v>
      </c>
      <c r="I476" t="s">
        <v>5709</v>
      </c>
    </row>
    <row r="477" spans="1:9" x14ac:dyDescent="0.35">
      <c r="A477" s="2" t="s">
        <v>3177</v>
      </c>
      <c r="B477" s="2" t="s">
        <v>3178</v>
      </c>
      <c r="C477" s="2" t="s">
        <v>3179</v>
      </c>
      <c r="D477" s="2"/>
      <c r="E477" s="2" t="s">
        <v>3180</v>
      </c>
      <c r="F477" s="2" t="s">
        <v>315</v>
      </c>
      <c r="G477" s="2" t="s">
        <v>19</v>
      </c>
      <c r="H477" s="2">
        <v>34745</v>
      </c>
      <c r="I477" t="s">
        <v>5710</v>
      </c>
    </row>
    <row r="478" spans="1:9" x14ac:dyDescent="0.35">
      <c r="A478" s="2" t="s">
        <v>3182</v>
      </c>
      <c r="B478" s="2" t="s">
        <v>3183</v>
      </c>
      <c r="C478" s="2" t="s">
        <v>3184</v>
      </c>
      <c r="D478" s="2" t="s">
        <v>3185</v>
      </c>
      <c r="E478" s="2" t="s">
        <v>3186</v>
      </c>
      <c r="F478" s="2" t="s">
        <v>219</v>
      </c>
      <c r="G478" s="2" t="s">
        <v>19</v>
      </c>
      <c r="H478" s="2">
        <v>14683</v>
      </c>
      <c r="I478" t="s">
        <v>5709</v>
      </c>
    </row>
    <row r="479" spans="1:9" x14ac:dyDescent="0.35">
      <c r="A479" s="2" t="s">
        <v>3188</v>
      </c>
      <c r="B479" s="2" t="s">
        <v>3189</v>
      </c>
      <c r="C479" s="2" t="s">
        <v>3190</v>
      </c>
      <c r="D479" s="2" t="s">
        <v>3191</v>
      </c>
      <c r="E479" s="2" t="s">
        <v>3192</v>
      </c>
      <c r="F479" s="2" t="s">
        <v>185</v>
      </c>
      <c r="G479" s="2" t="s">
        <v>19</v>
      </c>
      <c r="H479" s="2">
        <v>75799</v>
      </c>
      <c r="I479" t="s">
        <v>5710</v>
      </c>
    </row>
    <row r="480" spans="1:9" x14ac:dyDescent="0.35">
      <c r="A480" s="2" t="s">
        <v>3194</v>
      </c>
      <c r="B480" s="2" t="s">
        <v>3195</v>
      </c>
      <c r="C480" s="2" t="s">
        <v>3196</v>
      </c>
      <c r="D480" s="2" t="s">
        <v>3197</v>
      </c>
      <c r="E480" s="2" t="s">
        <v>3198</v>
      </c>
      <c r="F480" s="2" t="s">
        <v>89</v>
      </c>
      <c r="G480" s="2" t="s">
        <v>19</v>
      </c>
      <c r="H480" s="2">
        <v>11388</v>
      </c>
      <c r="I480" t="s">
        <v>5709</v>
      </c>
    </row>
    <row r="481" spans="1:9" x14ac:dyDescent="0.35">
      <c r="A481" s="2" t="s">
        <v>3199</v>
      </c>
      <c r="B481" s="2" t="s">
        <v>3200</v>
      </c>
      <c r="C481" s="2"/>
      <c r="D481" s="2" t="s">
        <v>3201</v>
      </c>
      <c r="E481" s="2" t="s">
        <v>3202</v>
      </c>
      <c r="F481" s="2" t="s">
        <v>34</v>
      </c>
      <c r="G481" s="2" t="s">
        <v>19</v>
      </c>
      <c r="H481" s="2">
        <v>20167</v>
      </c>
      <c r="I481" t="s">
        <v>5709</v>
      </c>
    </row>
    <row r="482" spans="1:9" x14ac:dyDescent="0.35">
      <c r="A482" s="2" t="s">
        <v>3203</v>
      </c>
      <c r="B482" s="2" t="s">
        <v>3204</v>
      </c>
      <c r="C482" s="2" t="s">
        <v>3205</v>
      </c>
      <c r="D482" s="2" t="s">
        <v>3206</v>
      </c>
      <c r="E482" s="2" t="s">
        <v>3207</v>
      </c>
      <c r="F482" s="2" t="s">
        <v>38</v>
      </c>
      <c r="G482" s="2" t="s">
        <v>19</v>
      </c>
      <c r="H482" s="2">
        <v>23203</v>
      </c>
      <c r="I482" t="s">
        <v>5710</v>
      </c>
    </row>
    <row r="483" spans="1:9" x14ac:dyDescent="0.35">
      <c r="A483" s="2" t="s">
        <v>3209</v>
      </c>
      <c r="B483" s="2" t="s">
        <v>3210</v>
      </c>
      <c r="C483" s="2" t="s">
        <v>3211</v>
      </c>
      <c r="D483" s="2" t="s">
        <v>3212</v>
      </c>
      <c r="E483" s="2" t="s">
        <v>3213</v>
      </c>
      <c r="F483" s="2" t="s">
        <v>251</v>
      </c>
      <c r="G483" s="2" t="s">
        <v>28</v>
      </c>
      <c r="H483" s="2" t="s">
        <v>114</v>
      </c>
      <c r="I483" t="s">
        <v>5710</v>
      </c>
    </row>
    <row r="484" spans="1:9" x14ac:dyDescent="0.35">
      <c r="A484" s="2" t="s">
        <v>3215</v>
      </c>
      <c r="B484" s="2" t="s">
        <v>3216</v>
      </c>
      <c r="C484" s="2" t="s">
        <v>3217</v>
      </c>
      <c r="D484" s="2" t="s">
        <v>3218</v>
      </c>
      <c r="E484" s="2" t="s">
        <v>3219</v>
      </c>
      <c r="F484" s="2" t="s">
        <v>164</v>
      </c>
      <c r="G484" s="2" t="s">
        <v>19</v>
      </c>
      <c r="H484" s="2">
        <v>22309</v>
      </c>
      <c r="I484" t="s">
        <v>5709</v>
      </c>
    </row>
    <row r="485" spans="1:9" x14ac:dyDescent="0.35">
      <c r="A485" s="2" t="s">
        <v>3221</v>
      </c>
      <c r="B485" s="2" t="s">
        <v>3222</v>
      </c>
      <c r="C485" s="2"/>
      <c r="D485" s="2" t="s">
        <v>3223</v>
      </c>
      <c r="E485" s="2" t="s">
        <v>3224</v>
      </c>
      <c r="F485" s="2" t="s">
        <v>216</v>
      </c>
      <c r="G485" s="2" t="s">
        <v>19</v>
      </c>
      <c r="H485" s="2">
        <v>84115</v>
      </c>
      <c r="I485" t="s">
        <v>5709</v>
      </c>
    </row>
    <row r="486" spans="1:9" x14ac:dyDescent="0.35">
      <c r="A486" s="2" t="s">
        <v>3226</v>
      </c>
      <c r="B486" s="2" t="s">
        <v>3227</v>
      </c>
      <c r="C486" s="2" t="s">
        <v>3228</v>
      </c>
      <c r="D486" s="2"/>
      <c r="E486" s="2" t="s">
        <v>3229</v>
      </c>
      <c r="F486" s="2" t="s">
        <v>98</v>
      </c>
      <c r="G486" s="2" t="s">
        <v>19</v>
      </c>
      <c r="H486" s="2">
        <v>95108</v>
      </c>
      <c r="I486" t="s">
        <v>5710</v>
      </c>
    </row>
    <row r="487" spans="1:9" x14ac:dyDescent="0.35">
      <c r="A487" s="2" t="s">
        <v>3231</v>
      </c>
      <c r="B487" s="2" t="s">
        <v>3232</v>
      </c>
      <c r="C487" s="2" t="s">
        <v>3233</v>
      </c>
      <c r="D487" s="2" t="s">
        <v>3234</v>
      </c>
      <c r="E487" s="2" t="s">
        <v>3235</v>
      </c>
      <c r="F487" s="2" t="s">
        <v>371</v>
      </c>
      <c r="G487" s="2" t="s">
        <v>318</v>
      </c>
      <c r="H487" s="2" t="s">
        <v>372</v>
      </c>
      <c r="I487" t="s">
        <v>5709</v>
      </c>
    </row>
    <row r="488" spans="1:9" x14ac:dyDescent="0.35">
      <c r="A488" s="2" t="s">
        <v>3237</v>
      </c>
      <c r="B488" s="2" t="s">
        <v>3238</v>
      </c>
      <c r="C488" s="2" t="s">
        <v>3239</v>
      </c>
      <c r="D488" s="2" t="s">
        <v>3240</v>
      </c>
      <c r="E488" s="2" t="s">
        <v>3241</v>
      </c>
      <c r="F488" s="2" t="s">
        <v>471</v>
      </c>
      <c r="G488" s="2" t="s">
        <v>318</v>
      </c>
      <c r="H488" s="2" t="s">
        <v>444</v>
      </c>
      <c r="I488" t="s">
        <v>5709</v>
      </c>
    </row>
    <row r="489" spans="1:9" x14ac:dyDescent="0.35">
      <c r="A489" s="2" t="s">
        <v>3243</v>
      </c>
      <c r="B489" s="2" t="s">
        <v>3244</v>
      </c>
      <c r="C489" s="2" t="s">
        <v>3245</v>
      </c>
      <c r="D489" s="2" t="s">
        <v>3246</v>
      </c>
      <c r="E489" s="2" t="s">
        <v>3247</v>
      </c>
      <c r="F489" s="2" t="s">
        <v>471</v>
      </c>
      <c r="G489" s="2" t="s">
        <v>318</v>
      </c>
      <c r="H489" s="2" t="s">
        <v>444</v>
      </c>
      <c r="I489" t="s">
        <v>5710</v>
      </c>
    </row>
    <row r="490" spans="1:9" x14ac:dyDescent="0.35">
      <c r="A490" s="2" t="s">
        <v>3249</v>
      </c>
      <c r="B490" s="2" t="s">
        <v>3250</v>
      </c>
      <c r="C490" s="2" t="s">
        <v>3251</v>
      </c>
      <c r="D490" s="2" t="s">
        <v>3252</v>
      </c>
      <c r="E490" s="2" t="s">
        <v>3253</v>
      </c>
      <c r="F490" s="2" t="s">
        <v>424</v>
      </c>
      <c r="G490" s="2" t="s">
        <v>318</v>
      </c>
      <c r="H490" s="2" t="s">
        <v>425</v>
      </c>
      <c r="I490" t="s">
        <v>5709</v>
      </c>
    </row>
    <row r="491" spans="1:9" x14ac:dyDescent="0.35">
      <c r="A491" s="2" t="s">
        <v>3255</v>
      </c>
      <c r="B491" s="2" t="s">
        <v>3256</v>
      </c>
      <c r="C491" s="2" t="s">
        <v>3257</v>
      </c>
      <c r="D491" s="2" t="s">
        <v>3258</v>
      </c>
      <c r="E491" s="2" t="s">
        <v>3259</v>
      </c>
      <c r="F491" s="2" t="s">
        <v>50</v>
      </c>
      <c r="G491" s="2" t="s">
        <v>19</v>
      </c>
      <c r="H491" s="2">
        <v>79945</v>
      </c>
      <c r="I491" t="s">
        <v>5710</v>
      </c>
    </row>
    <row r="492" spans="1:9" x14ac:dyDescent="0.35">
      <c r="A492" s="2" t="s">
        <v>3261</v>
      </c>
      <c r="B492" s="2" t="s">
        <v>3262</v>
      </c>
      <c r="C492" s="2" t="s">
        <v>3263</v>
      </c>
      <c r="D492" s="2" t="s">
        <v>3264</v>
      </c>
      <c r="E492" s="2" t="s">
        <v>3265</v>
      </c>
      <c r="F492" s="2" t="s">
        <v>271</v>
      </c>
      <c r="G492" s="2" t="s">
        <v>19</v>
      </c>
      <c r="H492" s="2">
        <v>33355</v>
      </c>
      <c r="I492" t="s">
        <v>5710</v>
      </c>
    </row>
    <row r="493" spans="1:9" x14ac:dyDescent="0.35">
      <c r="A493" s="2" t="s">
        <v>3267</v>
      </c>
      <c r="B493" s="2" t="s">
        <v>3268</v>
      </c>
      <c r="C493" s="2"/>
      <c r="D493" s="2" t="s">
        <v>3269</v>
      </c>
      <c r="E493" s="2" t="s">
        <v>3270</v>
      </c>
      <c r="F493" s="2" t="s">
        <v>36</v>
      </c>
      <c r="G493" s="2" t="s">
        <v>19</v>
      </c>
      <c r="H493" s="2">
        <v>46295</v>
      </c>
      <c r="I493" t="s">
        <v>5710</v>
      </c>
    </row>
    <row r="494" spans="1:9" x14ac:dyDescent="0.35">
      <c r="A494" s="2" t="s">
        <v>3272</v>
      </c>
      <c r="B494" s="2" t="s">
        <v>3273</v>
      </c>
      <c r="C494" s="2" t="s">
        <v>3274</v>
      </c>
      <c r="D494" s="2" t="s">
        <v>3275</v>
      </c>
      <c r="E494" s="2" t="s">
        <v>3276</v>
      </c>
      <c r="F494" s="2" t="s">
        <v>45</v>
      </c>
      <c r="G494" s="2" t="s">
        <v>19</v>
      </c>
      <c r="H494" s="2">
        <v>53234</v>
      </c>
      <c r="I494" t="s">
        <v>5709</v>
      </c>
    </row>
    <row r="495" spans="1:9" x14ac:dyDescent="0.35">
      <c r="A495" s="2" t="s">
        <v>3278</v>
      </c>
      <c r="B495" s="2" t="s">
        <v>3279</v>
      </c>
      <c r="C495" s="2" t="s">
        <v>3280</v>
      </c>
      <c r="D495" s="2" t="s">
        <v>3281</v>
      </c>
      <c r="E495" s="2" t="s">
        <v>3282</v>
      </c>
      <c r="F495" s="2" t="s">
        <v>273</v>
      </c>
      <c r="G495" s="2" t="s">
        <v>28</v>
      </c>
      <c r="H495" s="2" t="s">
        <v>274</v>
      </c>
      <c r="I495" t="s">
        <v>5710</v>
      </c>
    </row>
    <row r="496" spans="1:9" x14ac:dyDescent="0.35">
      <c r="A496" s="2" t="s">
        <v>3284</v>
      </c>
      <c r="B496" s="2" t="s">
        <v>3285</v>
      </c>
      <c r="C496" s="2" t="s">
        <v>3286</v>
      </c>
      <c r="D496" s="2" t="s">
        <v>3287</v>
      </c>
      <c r="E496" s="2" t="s">
        <v>3288</v>
      </c>
      <c r="F496" s="2" t="s">
        <v>32</v>
      </c>
      <c r="G496" s="2" t="s">
        <v>19</v>
      </c>
      <c r="H496" s="2">
        <v>70836</v>
      </c>
      <c r="I496" t="s">
        <v>5710</v>
      </c>
    </row>
    <row r="497" spans="1:9" x14ac:dyDescent="0.35">
      <c r="A497" s="2" t="s">
        <v>3290</v>
      </c>
      <c r="B497" s="2" t="s">
        <v>3291</v>
      </c>
      <c r="C497" s="2"/>
      <c r="D497" s="2" t="s">
        <v>3292</v>
      </c>
      <c r="E497" s="2" t="s">
        <v>3293</v>
      </c>
      <c r="F497" s="2" t="s">
        <v>170</v>
      </c>
      <c r="G497" s="2" t="s">
        <v>19</v>
      </c>
      <c r="H497" s="2">
        <v>6816</v>
      </c>
      <c r="I497" t="s">
        <v>5709</v>
      </c>
    </row>
    <row r="498" spans="1:9" x14ac:dyDescent="0.35">
      <c r="A498" s="2" t="s">
        <v>3295</v>
      </c>
      <c r="B498" s="2" t="s">
        <v>3296</v>
      </c>
      <c r="C498" s="2" t="s">
        <v>3297</v>
      </c>
      <c r="D498" s="2" t="s">
        <v>3298</v>
      </c>
      <c r="E498" s="2" t="s">
        <v>3299</v>
      </c>
      <c r="F498" s="2" t="s">
        <v>250</v>
      </c>
      <c r="G498" s="2" t="s">
        <v>19</v>
      </c>
      <c r="H498" s="2">
        <v>32590</v>
      </c>
      <c r="I498" t="s">
        <v>5710</v>
      </c>
    </row>
    <row r="499" spans="1:9" x14ac:dyDescent="0.35">
      <c r="A499" s="2" t="s">
        <v>3301</v>
      </c>
      <c r="B499" s="2" t="s">
        <v>3302</v>
      </c>
      <c r="C499" s="2" t="s">
        <v>3303</v>
      </c>
      <c r="D499" s="2" t="s">
        <v>3304</v>
      </c>
      <c r="E499" s="2" t="s">
        <v>3305</v>
      </c>
      <c r="F499" s="2" t="s">
        <v>3306</v>
      </c>
      <c r="G499" s="2" t="s">
        <v>318</v>
      </c>
      <c r="H499" s="2" t="s">
        <v>348</v>
      </c>
      <c r="I499" t="s">
        <v>5710</v>
      </c>
    </row>
    <row r="500" spans="1:9" x14ac:dyDescent="0.35">
      <c r="A500" s="2" t="s">
        <v>3307</v>
      </c>
      <c r="B500" s="2" t="s">
        <v>3308</v>
      </c>
      <c r="C500" s="2" t="s">
        <v>3309</v>
      </c>
      <c r="D500" s="2" t="s">
        <v>3310</v>
      </c>
      <c r="E500" s="2" t="s">
        <v>3311</v>
      </c>
      <c r="F500" s="2" t="s">
        <v>220</v>
      </c>
      <c r="G500" s="2" t="s">
        <v>28</v>
      </c>
      <c r="H500" s="2" t="s">
        <v>336</v>
      </c>
      <c r="I500" t="s">
        <v>5709</v>
      </c>
    </row>
    <row r="501" spans="1:9" x14ac:dyDescent="0.35">
      <c r="A501" s="2" t="s">
        <v>3313</v>
      </c>
      <c r="B501" s="2" t="s">
        <v>3314</v>
      </c>
      <c r="C501" s="2"/>
      <c r="D501" s="2" t="s">
        <v>3315</v>
      </c>
      <c r="E501" s="2" t="s">
        <v>3316</v>
      </c>
      <c r="F501" s="2" t="s">
        <v>1700</v>
      </c>
      <c r="G501" s="2" t="s">
        <v>318</v>
      </c>
      <c r="H501" s="2" t="s">
        <v>348</v>
      </c>
      <c r="I501" t="s">
        <v>5709</v>
      </c>
    </row>
    <row r="502" spans="1:9" x14ac:dyDescent="0.35">
      <c r="A502" s="2" t="s">
        <v>3317</v>
      </c>
      <c r="B502" s="2" t="s">
        <v>3318</v>
      </c>
      <c r="C502" s="2"/>
      <c r="D502" s="2" t="s">
        <v>3319</v>
      </c>
      <c r="E502" s="2" t="s">
        <v>3320</v>
      </c>
      <c r="F502" s="2" t="s">
        <v>183</v>
      </c>
      <c r="G502" s="2" t="s">
        <v>19</v>
      </c>
      <c r="H502" s="2">
        <v>49518</v>
      </c>
      <c r="I502" t="s">
        <v>5710</v>
      </c>
    </row>
    <row r="503" spans="1:9" x14ac:dyDescent="0.35">
      <c r="A503" s="2" t="s">
        <v>3321</v>
      </c>
      <c r="B503" s="2" t="s">
        <v>3322</v>
      </c>
      <c r="C503" s="2" t="s">
        <v>3323</v>
      </c>
      <c r="D503" s="2" t="s">
        <v>3324</v>
      </c>
      <c r="E503" s="2" t="s">
        <v>3325</v>
      </c>
      <c r="F503" s="2" t="s">
        <v>365</v>
      </c>
      <c r="G503" s="2" t="s">
        <v>28</v>
      </c>
      <c r="H503" s="2" t="s">
        <v>366</v>
      </c>
      <c r="I503" t="s">
        <v>5710</v>
      </c>
    </row>
    <row r="504" spans="1:9" x14ac:dyDescent="0.35">
      <c r="A504" s="2" t="s">
        <v>3326</v>
      </c>
      <c r="B504" s="2" t="s">
        <v>3327</v>
      </c>
      <c r="C504" s="2" t="s">
        <v>3328</v>
      </c>
      <c r="D504" s="2" t="s">
        <v>3329</v>
      </c>
      <c r="E504" s="2" t="s">
        <v>3330</v>
      </c>
      <c r="F504" s="2" t="s">
        <v>116</v>
      </c>
      <c r="G504" s="2" t="s">
        <v>19</v>
      </c>
      <c r="H504" s="2">
        <v>66160</v>
      </c>
      <c r="I504" t="s">
        <v>5710</v>
      </c>
    </row>
    <row r="505" spans="1:9" x14ac:dyDescent="0.35">
      <c r="A505" s="2" t="s">
        <v>3331</v>
      </c>
      <c r="B505" s="2" t="s">
        <v>3332</v>
      </c>
      <c r="C505" s="2"/>
      <c r="D505" s="2" t="s">
        <v>3333</v>
      </c>
      <c r="E505" s="2" t="s">
        <v>3334</v>
      </c>
      <c r="F505" s="2" t="s">
        <v>450</v>
      </c>
      <c r="G505" s="2" t="s">
        <v>19</v>
      </c>
      <c r="H505" s="2">
        <v>14905</v>
      </c>
      <c r="I505" t="s">
        <v>5710</v>
      </c>
    </row>
    <row r="506" spans="1:9" x14ac:dyDescent="0.35">
      <c r="A506" s="2" t="s">
        <v>3335</v>
      </c>
      <c r="B506" s="2" t="s">
        <v>3336</v>
      </c>
      <c r="C506" s="2" t="s">
        <v>3337</v>
      </c>
      <c r="D506" s="2" t="s">
        <v>3338</v>
      </c>
      <c r="E506" s="2" t="s">
        <v>3339</v>
      </c>
      <c r="F506" s="2" t="s">
        <v>45</v>
      </c>
      <c r="G506" s="2" t="s">
        <v>19</v>
      </c>
      <c r="H506" s="2">
        <v>53205</v>
      </c>
      <c r="I506" t="s">
        <v>5709</v>
      </c>
    </row>
    <row r="507" spans="1:9" x14ac:dyDescent="0.35">
      <c r="A507" s="2" t="s">
        <v>3340</v>
      </c>
      <c r="B507" s="2" t="s">
        <v>3341</v>
      </c>
      <c r="C507" s="2" t="s">
        <v>3342</v>
      </c>
      <c r="D507" s="2" t="s">
        <v>3343</v>
      </c>
      <c r="E507" s="2" t="s">
        <v>3344</v>
      </c>
      <c r="F507" s="2" t="s">
        <v>257</v>
      </c>
      <c r="G507" s="2" t="s">
        <v>19</v>
      </c>
      <c r="H507" s="2">
        <v>27264</v>
      </c>
      <c r="I507" t="s">
        <v>5710</v>
      </c>
    </row>
    <row r="508" spans="1:9" x14ac:dyDescent="0.35">
      <c r="A508" s="2" t="s">
        <v>3345</v>
      </c>
      <c r="B508" s="2" t="s">
        <v>3346</v>
      </c>
      <c r="C508" s="2" t="s">
        <v>3347</v>
      </c>
      <c r="D508" s="2" t="s">
        <v>3348</v>
      </c>
      <c r="E508" s="2" t="s">
        <v>3349</v>
      </c>
      <c r="F508" s="2" t="s">
        <v>50</v>
      </c>
      <c r="G508" s="2" t="s">
        <v>19</v>
      </c>
      <c r="H508" s="2">
        <v>88546</v>
      </c>
      <c r="I508" t="s">
        <v>5709</v>
      </c>
    </row>
    <row r="509" spans="1:9" x14ac:dyDescent="0.35">
      <c r="A509" s="2" t="s">
        <v>3350</v>
      </c>
      <c r="B509" s="2" t="s">
        <v>3351</v>
      </c>
      <c r="C509" s="2" t="s">
        <v>3352</v>
      </c>
      <c r="D509" s="2" t="s">
        <v>3353</v>
      </c>
      <c r="E509" s="2" t="s">
        <v>3354</v>
      </c>
      <c r="F509" s="2" t="s">
        <v>255</v>
      </c>
      <c r="G509" s="2" t="s">
        <v>19</v>
      </c>
      <c r="H509" s="2">
        <v>44185</v>
      </c>
      <c r="I509" t="s">
        <v>5709</v>
      </c>
    </row>
    <row r="510" spans="1:9" x14ac:dyDescent="0.35">
      <c r="A510" s="2" t="s">
        <v>3355</v>
      </c>
      <c r="B510" s="2" t="s">
        <v>3356</v>
      </c>
      <c r="C510" s="2" t="s">
        <v>3357</v>
      </c>
      <c r="D510" s="2" t="s">
        <v>3358</v>
      </c>
      <c r="E510" s="2" t="s">
        <v>3359</v>
      </c>
      <c r="F510" s="2" t="s">
        <v>377</v>
      </c>
      <c r="G510" s="2" t="s">
        <v>318</v>
      </c>
      <c r="H510" s="2" t="s">
        <v>378</v>
      </c>
      <c r="I510" t="s">
        <v>5710</v>
      </c>
    </row>
    <row r="511" spans="1:9" x14ac:dyDescent="0.35">
      <c r="A511" s="2" t="s">
        <v>3360</v>
      </c>
      <c r="B511" s="2" t="s">
        <v>3361</v>
      </c>
      <c r="C511" s="2" t="s">
        <v>3362</v>
      </c>
      <c r="D511" s="2" t="s">
        <v>3363</v>
      </c>
      <c r="E511" s="2" t="s">
        <v>3364</v>
      </c>
      <c r="F511" s="2" t="s">
        <v>466</v>
      </c>
      <c r="G511" s="2" t="s">
        <v>318</v>
      </c>
      <c r="H511" s="2" t="s">
        <v>385</v>
      </c>
      <c r="I511" t="s">
        <v>5709</v>
      </c>
    </row>
    <row r="512" spans="1:9" x14ac:dyDescent="0.35">
      <c r="A512" s="2" t="s">
        <v>3365</v>
      </c>
      <c r="B512" s="2" t="s">
        <v>3366</v>
      </c>
      <c r="C512" s="2" t="s">
        <v>3367</v>
      </c>
      <c r="D512" s="2" t="s">
        <v>3368</v>
      </c>
      <c r="E512" s="2" t="s">
        <v>3369</v>
      </c>
      <c r="F512" s="2" t="s">
        <v>469</v>
      </c>
      <c r="G512" s="2" t="s">
        <v>318</v>
      </c>
      <c r="H512" s="2" t="s">
        <v>470</v>
      </c>
      <c r="I512" t="s">
        <v>5709</v>
      </c>
    </row>
    <row r="513" spans="1:9" x14ac:dyDescent="0.35">
      <c r="A513" s="2" t="s">
        <v>3370</v>
      </c>
      <c r="B513" s="2" t="s">
        <v>3371</v>
      </c>
      <c r="C513" s="2" t="s">
        <v>3372</v>
      </c>
      <c r="D513" s="2" t="s">
        <v>3373</v>
      </c>
      <c r="E513" s="2" t="s">
        <v>3374</v>
      </c>
      <c r="F513" s="2" t="s">
        <v>144</v>
      </c>
      <c r="G513" s="2" t="s">
        <v>19</v>
      </c>
      <c r="H513" s="2">
        <v>35244</v>
      </c>
      <c r="I513" t="s">
        <v>5709</v>
      </c>
    </row>
    <row r="514" spans="1:9" x14ac:dyDescent="0.35">
      <c r="A514" s="2" t="s">
        <v>3375</v>
      </c>
      <c r="B514" s="2" t="s">
        <v>3376</v>
      </c>
      <c r="C514" s="2" t="s">
        <v>3377</v>
      </c>
      <c r="D514" s="2" t="s">
        <v>3378</v>
      </c>
      <c r="E514" s="2" t="s">
        <v>3379</v>
      </c>
      <c r="F514" s="2" t="s">
        <v>328</v>
      </c>
      <c r="G514" s="2" t="s">
        <v>19</v>
      </c>
      <c r="H514" s="2">
        <v>56372</v>
      </c>
      <c r="I514" t="s">
        <v>5710</v>
      </c>
    </row>
    <row r="515" spans="1:9" x14ac:dyDescent="0.35">
      <c r="A515" s="2" t="s">
        <v>3380</v>
      </c>
      <c r="B515" s="2" t="s">
        <v>3381</v>
      </c>
      <c r="C515" s="2" t="s">
        <v>3382</v>
      </c>
      <c r="D515" s="2"/>
      <c r="E515" s="2" t="s">
        <v>3383</v>
      </c>
      <c r="F515" s="2" t="s">
        <v>46</v>
      </c>
      <c r="G515" s="2" t="s">
        <v>19</v>
      </c>
      <c r="H515" s="2">
        <v>19191</v>
      </c>
      <c r="I515" t="s">
        <v>5710</v>
      </c>
    </row>
    <row r="516" spans="1:9" x14ac:dyDescent="0.35">
      <c r="A516" s="2" t="s">
        <v>3384</v>
      </c>
      <c r="B516" s="2" t="s">
        <v>3385</v>
      </c>
      <c r="C516" s="2" t="s">
        <v>3386</v>
      </c>
      <c r="D516" s="2" t="s">
        <v>3387</v>
      </c>
      <c r="E516" s="2" t="s">
        <v>3388</v>
      </c>
      <c r="F516" s="2" t="s">
        <v>41</v>
      </c>
      <c r="G516" s="2" t="s">
        <v>19</v>
      </c>
      <c r="H516" s="2">
        <v>48211</v>
      </c>
      <c r="I516" t="s">
        <v>5709</v>
      </c>
    </row>
    <row r="517" spans="1:9" x14ac:dyDescent="0.35">
      <c r="A517" s="2" t="s">
        <v>3389</v>
      </c>
      <c r="B517" s="2" t="s">
        <v>3390</v>
      </c>
      <c r="C517" s="2" t="s">
        <v>3391</v>
      </c>
      <c r="D517" s="2" t="s">
        <v>3392</v>
      </c>
      <c r="E517" s="2" t="s">
        <v>3393</v>
      </c>
      <c r="F517" s="2" t="s">
        <v>104</v>
      </c>
      <c r="G517" s="2" t="s">
        <v>19</v>
      </c>
      <c r="H517" s="2">
        <v>63180</v>
      </c>
      <c r="I517" t="s">
        <v>5710</v>
      </c>
    </row>
    <row r="518" spans="1:9" x14ac:dyDescent="0.35">
      <c r="A518" s="2" t="s">
        <v>3394</v>
      </c>
      <c r="B518" s="2" t="s">
        <v>3395</v>
      </c>
      <c r="C518" s="2"/>
      <c r="D518" s="2" t="s">
        <v>3396</v>
      </c>
      <c r="E518" s="2" t="s">
        <v>3397</v>
      </c>
      <c r="F518" s="2" t="s">
        <v>283</v>
      </c>
      <c r="G518" s="2" t="s">
        <v>19</v>
      </c>
      <c r="H518" s="2">
        <v>12305</v>
      </c>
      <c r="I518" t="s">
        <v>5709</v>
      </c>
    </row>
    <row r="519" spans="1:9" x14ac:dyDescent="0.35">
      <c r="A519" s="2" t="s">
        <v>3398</v>
      </c>
      <c r="B519" s="2" t="s">
        <v>3399</v>
      </c>
      <c r="C519" s="2"/>
      <c r="D519" s="2" t="s">
        <v>3400</v>
      </c>
      <c r="E519" s="2" t="s">
        <v>3401</v>
      </c>
      <c r="F519" s="2" t="s">
        <v>319</v>
      </c>
      <c r="G519" s="2" t="s">
        <v>19</v>
      </c>
      <c r="H519" s="2">
        <v>33805</v>
      </c>
      <c r="I519" t="s">
        <v>5710</v>
      </c>
    </row>
    <row r="520" spans="1:9" x14ac:dyDescent="0.35">
      <c r="A520" s="2" t="s">
        <v>3402</v>
      </c>
      <c r="B520" s="2" t="s">
        <v>3403</v>
      </c>
      <c r="C520" s="2" t="s">
        <v>3404</v>
      </c>
      <c r="D520" s="2" t="s">
        <v>3405</v>
      </c>
      <c r="E520" s="2" t="s">
        <v>3406</v>
      </c>
      <c r="F520" s="2" t="s">
        <v>356</v>
      </c>
      <c r="G520" s="2" t="s">
        <v>19</v>
      </c>
      <c r="H520" s="2">
        <v>32941</v>
      </c>
      <c r="I520" t="s">
        <v>5710</v>
      </c>
    </row>
    <row r="521" spans="1:9" x14ac:dyDescent="0.35">
      <c r="A521" s="2" t="s">
        <v>3407</v>
      </c>
      <c r="B521" s="2" t="s">
        <v>3408</v>
      </c>
      <c r="C521" s="2" t="s">
        <v>3409</v>
      </c>
      <c r="D521" s="2" t="s">
        <v>3410</v>
      </c>
      <c r="E521" s="2" t="s">
        <v>3411</v>
      </c>
      <c r="F521" s="2" t="s">
        <v>63</v>
      </c>
      <c r="G521" s="2" t="s">
        <v>19</v>
      </c>
      <c r="H521" s="2">
        <v>77075</v>
      </c>
      <c r="I521" t="s">
        <v>5710</v>
      </c>
    </row>
    <row r="522" spans="1:9" x14ac:dyDescent="0.35">
      <c r="A522" s="2" t="s">
        <v>3412</v>
      </c>
      <c r="B522" s="2" t="s">
        <v>3413</v>
      </c>
      <c r="C522" s="2" t="s">
        <v>3414</v>
      </c>
      <c r="D522" s="2" t="s">
        <v>3415</v>
      </c>
      <c r="E522" s="2" t="s">
        <v>3416</v>
      </c>
      <c r="F522" s="2" t="s">
        <v>69</v>
      </c>
      <c r="G522" s="2" t="s">
        <v>19</v>
      </c>
      <c r="H522" s="2">
        <v>70179</v>
      </c>
      <c r="I522" t="s">
        <v>5710</v>
      </c>
    </row>
    <row r="523" spans="1:9" x14ac:dyDescent="0.35">
      <c r="A523" s="2" t="s">
        <v>3417</v>
      </c>
      <c r="B523" s="2" t="s">
        <v>3418</v>
      </c>
      <c r="C523" s="2" t="s">
        <v>3419</v>
      </c>
      <c r="D523" s="2" t="s">
        <v>3420</v>
      </c>
      <c r="E523" s="2" t="s">
        <v>3421</v>
      </c>
      <c r="F523" s="2" t="s">
        <v>77</v>
      </c>
      <c r="G523" s="2" t="s">
        <v>19</v>
      </c>
      <c r="H523" s="2">
        <v>73142</v>
      </c>
      <c r="I523" t="s">
        <v>5710</v>
      </c>
    </row>
    <row r="524" spans="1:9" x14ac:dyDescent="0.35">
      <c r="A524" s="2" t="s">
        <v>3422</v>
      </c>
      <c r="B524" s="2" t="s">
        <v>3423</v>
      </c>
      <c r="C524" s="2" t="s">
        <v>3424</v>
      </c>
      <c r="D524" s="2" t="s">
        <v>3425</v>
      </c>
      <c r="E524" s="2" t="s">
        <v>3426</v>
      </c>
      <c r="F524" s="2" t="s">
        <v>148</v>
      </c>
      <c r="G524" s="2" t="s">
        <v>19</v>
      </c>
      <c r="H524" s="2">
        <v>66617</v>
      </c>
      <c r="I524" t="s">
        <v>5710</v>
      </c>
    </row>
    <row r="525" spans="1:9" x14ac:dyDescent="0.35">
      <c r="A525" s="2" t="s">
        <v>3427</v>
      </c>
      <c r="B525" s="2" t="s">
        <v>3428</v>
      </c>
      <c r="C525" s="2" t="s">
        <v>3429</v>
      </c>
      <c r="D525" s="2" t="s">
        <v>3430</v>
      </c>
      <c r="E525" s="2" t="s">
        <v>3431</v>
      </c>
      <c r="F525" s="2" t="s">
        <v>426</v>
      </c>
      <c r="G525" s="2" t="s">
        <v>318</v>
      </c>
      <c r="H525" s="2" t="s">
        <v>427</v>
      </c>
      <c r="I525" t="s">
        <v>5710</v>
      </c>
    </row>
    <row r="526" spans="1:9" x14ac:dyDescent="0.35">
      <c r="A526" s="2" t="s">
        <v>3432</v>
      </c>
      <c r="B526" s="2" t="s">
        <v>3433</v>
      </c>
      <c r="C526" s="2"/>
      <c r="D526" s="2" t="s">
        <v>3434</v>
      </c>
      <c r="E526" s="2" t="s">
        <v>3435</v>
      </c>
      <c r="F526" s="2" t="s">
        <v>83</v>
      </c>
      <c r="G526" s="2" t="s">
        <v>19</v>
      </c>
      <c r="H526" s="2">
        <v>62723</v>
      </c>
      <c r="I526" t="s">
        <v>5710</v>
      </c>
    </row>
    <row r="527" spans="1:9" x14ac:dyDescent="0.35">
      <c r="A527" s="2" t="s">
        <v>3436</v>
      </c>
      <c r="B527" s="2" t="s">
        <v>3437</v>
      </c>
      <c r="C527" s="2"/>
      <c r="D527" s="2" t="s">
        <v>3438</v>
      </c>
      <c r="E527" s="2" t="s">
        <v>3439</v>
      </c>
      <c r="F527" s="2" t="s">
        <v>21</v>
      </c>
      <c r="G527" s="2" t="s">
        <v>19</v>
      </c>
      <c r="H527" s="2">
        <v>8104</v>
      </c>
      <c r="I527" t="s">
        <v>5709</v>
      </c>
    </row>
    <row r="528" spans="1:9" x14ac:dyDescent="0.35">
      <c r="A528" s="2" t="s">
        <v>3440</v>
      </c>
      <c r="B528" s="2" t="s">
        <v>3441</v>
      </c>
      <c r="C528" s="2" t="s">
        <v>3442</v>
      </c>
      <c r="D528" s="2" t="s">
        <v>3443</v>
      </c>
      <c r="E528" s="2" t="s">
        <v>3444</v>
      </c>
      <c r="F528" s="2" t="s">
        <v>105</v>
      </c>
      <c r="G528" s="2" t="s">
        <v>19</v>
      </c>
      <c r="H528" s="2">
        <v>98185</v>
      </c>
      <c r="I528" t="s">
        <v>5709</v>
      </c>
    </row>
    <row r="529" spans="1:9" x14ac:dyDescent="0.35">
      <c r="A529" s="2" t="s">
        <v>3445</v>
      </c>
      <c r="B529" s="2" t="s">
        <v>3446</v>
      </c>
      <c r="C529" s="2" t="s">
        <v>3447</v>
      </c>
      <c r="D529" s="2" t="s">
        <v>3448</v>
      </c>
      <c r="E529" s="2" t="s">
        <v>3449</v>
      </c>
      <c r="F529" s="2" t="s">
        <v>151</v>
      </c>
      <c r="G529" s="2" t="s">
        <v>28</v>
      </c>
      <c r="H529" s="2" t="s">
        <v>152</v>
      </c>
      <c r="I529" t="s">
        <v>5710</v>
      </c>
    </row>
    <row r="530" spans="1:9" x14ac:dyDescent="0.35">
      <c r="A530" s="2" t="s">
        <v>3450</v>
      </c>
      <c r="B530" s="2" t="s">
        <v>3451</v>
      </c>
      <c r="C530" s="2" t="s">
        <v>3452</v>
      </c>
      <c r="D530" s="2" t="s">
        <v>3453</v>
      </c>
      <c r="E530" s="2" t="s">
        <v>3454</v>
      </c>
      <c r="F530" s="2" t="s">
        <v>96</v>
      </c>
      <c r="G530" s="2" t="s">
        <v>19</v>
      </c>
      <c r="H530" s="2">
        <v>76711</v>
      </c>
      <c r="I530" t="s">
        <v>5710</v>
      </c>
    </row>
    <row r="531" spans="1:9" x14ac:dyDescent="0.35">
      <c r="A531" s="2" t="s">
        <v>3455</v>
      </c>
      <c r="B531" s="2" t="s">
        <v>3456</v>
      </c>
      <c r="C531" s="2" t="s">
        <v>3457</v>
      </c>
      <c r="D531" s="2" t="s">
        <v>3458</v>
      </c>
      <c r="E531" s="2" t="s">
        <v>3459</v>
      </c>
      <c r="F531" s="2" t="s">
        <v>38</v>
      </c>
      <c r="G531" s="2" t="s">
        <v>19</v>
      </c>
      <c r="H531" s="2">
        <v>23242</v>
      </c>
      <c r="I531" t="s">
        <v>5710</v>
      </c>
    </row>
    <row r="532" spans="1:9" x14ac:dyDescent="0.35">
      <c r="A532" s="2" t="s">
        <v>3460</v>
      </c>
      <c r="B532" s="2" t="s">
        <v>3461</v>
      </c>
      <c r="C532" s="2" t="s">
        <v>3462</v>
      </c>
      <c r="D532" s="2" t="s">
        <v>3463</v>
      </c>
      <c r="E532" s="2" t="s">
        <v>3464</v>
      </c>
      <c r="F532" s="2" t="s">
        <v>260</v>
      </c>
      <c r="G532" s="2" t="s">
        <v>19</v>
      </c>
      <c r="H532" s="2">
        <v>43610</v>
      </c>
      <c r="I532" t="s">
        <v>5710</v>
      </c>
    </row>
    <row r="533" spans="1:9" x14ac:dyDescent="0.35">
      <c r="A533" s="2" t="s">
        <v>3465</v>
      </c>
      <c r="B533" s="2" t="s">
        <v>3466</v>
      </c>
      <c r="C533" s="2" t="s">
        <v>3467</v>
      </c>
      <c r="D533" s="2" t="s">
        <v>3468</v>
      </c>
      <c r="E533" s="2" t="s">
        <v>3469</v>
      </c>
      <c r="F533" s="2" t="s">
        <v>26</v>
      </c>
      <c r="G533" s="2" t="s">
        <v>19</v>
      </c>
      <c r="H533" s="2">
        <v>25705</v>
      </c>
      <c r="I533" t="s">
        <v>5710</v>
      </c>
    </row>
    <row r="534" spans="1:9" x14ac:dyDescent="0.35">
      <c r="A534" s="2" t="s">
        <v>3470</v>
      </c>
      <c r="B534" s="2" t="s">
        <v>3471</v>
      </c>
      <c r="C534" s="2" t="s">
        <v>3472</v>
      </c>
      <c r="D534" s="2" t="s">
        <v>3473</v>
      </c>
      <c r="E534" s="2" t="s">
        <v>3474</v>
      </c>
      <c r="F534" s="2" t="s">
        <v>413</v>
      </c>
      <c r="G534" s="2" t="s">
        <v>19</v>
      </c>
      <c r="H534" s="2">
        <v>33884</v>
      </c>
      <c r="I534" t="s">
        <v>5709</v>
      </c>
    </row>
    <row r="535" spans="1:9" x14ac:dyDescent="0.35">
      <c r="A535" s="2" t="s">
        <v>3475</v>
      </c>
      <c r="B535" s="2" t="s">
        <v>3476</v>
      </c>
      <c r="C535" s="2"/>
      <c r="D535" s="2" t="s">
        <v>3477</v>
      </c>
      <c r="E535" s="2" t="s">
        <v>3478</v>
      </c>
      <c r="F535" s="2" t="s">
        <v>52</v>
      </c>
      <c r="G535" s="2" t="s">
        <v>19</v>
      </c>
      <c r="H535" s="2">
        <v>75323</v>
      </c>
      <c r="I535" t="s">
        <v>5710</v>
      </c>
    </row>
    <row r="536" spans="1:9" x14ac:dyDescent="0.35">
      <c r="A536" s="2" t="s">
        <v>3479</v>
      </c>
      <c r="B536" s="2" t="s">
        <v>3480</v>
      </c>
      <c r="C536" s="2" t="s">
        <v>3481</v>
      </c>
      <c r="D536" s="2" t="s">
        <v>3482</v>
      </c>
      <c r="E536" s="2" t="s">
        <v>3483</v>
      </c>
      <c r="F536" s="2" t="s">
        <v>456</v>
      </c>
      <c r="G536" s="2" t="s">
        <v>318</v>
      </c>
      <c r="H536" s="2" t="s">
        <v>457</v>
      </c>
      <c r="I536" t="s">
        <v>5709</v>
      </c>
    </row>
    <row r="537" spans="1:9" x14ac:dyDescent="0.35">
      <c r="A537" s="2" t="s">
        <v>3484</v>
      </c>
      <c r="B537" s="2" t="s">
        <v>3485</v>
      </c>
      <c r="C537" s="2"/>
      <c r="D537" s="2" t="s">
        <v>3486</v>
      </c>
      <c r="E537" s="2" t="s">
        <v>3487</v>
      </c>
      <c r="F537" s="2" t="s">
        <v>1282</v>
      </c>
      <c r="G537" s="2" t="s">
        <v>318</v>
      </c>
      <c r="H537" s="2" t="s">
        <v>444</v>
      </c>
      <c r="I537" t="s">
        <v>5710</v>
      </c>
    </row>
    <row r="538" spans="1:9" x14ac:dyDescent="0.35">
      <c r="A538" s="2" t="s">
        <v>3488</v>
      </c>
      <c r="B538" s="2" t="s">
        <v>3489</v>
      </c>
      <c r="C538" s="2" t="s">
        <v>3490</v>
      </c>
      <c r="D538" s="2" t="s">
        <v>3491</v>
      </c>
      <c r="E538" s="2" t="s">
        <v>3492</v>
      </c>
      <c r="F538" s="2" t="s">
        <v>39</v>
      </c>
      <c r="G538" s="2" t="s">
        <v>19</v>
      </c>
      <c r="H538" s="2">
        <v>43231</v>
      </c>
      <c r="I538" t="s">
        <v>5710</v>
      </c>
    </row>
    <row r="539" spans="1:9" x14ac:dyDescent="0.35">
      <c r="A539" s="2" t="s">
        <v>3493</v>
      </c>
      <c r="B539" s="2" t="s">
        <v>3494</v>
      </c>
      <c r="C539" s="2" t="s">
        <v>3495</v>
      </c>
      <c r="D539" s="2"/>
      <c r="E539" s="2" t="s">
        <v>3496</v>
      </c>
      <c r="F539" s="2" t="s">
        <v>95</v>
      </c>
      <c r="G539" s="2" t="s">
        <v>19</v>
      </c>
      <c r="H539" s="2">
        <v>47747</v>
      </c>
      <c r="I539" t="s">
        <v>5709</v>
      </c>
    </row>
    <row r="540" spans="1:9" x14ac:dyDescent="0.35">
      <c r="A540" s="2" t="s">
        <v>3497</v>
      </c>
      <c r="B540" s="2" t="s">
        <v>3498</v>
      </c>
      <c r="C540" s="2" t="s">
        <v>3499</v>
      </c>
      <c r="D540" s="2"/>
      <c r="E540" s="2" t="s">
        <v>3500</v>
      </c>
      <c r="F540" s="2" t="s">
        <v>217</v>
      </c>
      <c r="G540" s="2" t="s">
        <v>19</v>
      </c>
      <c r="H540" s="2">
        <v>60567</v>
      </c>
      <c r="I540" t="s">
        <v>5709</v>
      </c>
    </row>
    <row r="541" spans="1:9" x14ac:dyDescent="0.35">
      <c r="A541" s="2" t="s">
        <v>3501</v>
      </c>
      <c r="B541" s="2" t="s">
        <v>3502</v>
      </c>
      <c r="C541" s="2" t="s">
        <v>3503</v>
      </c>
      <c r="D541" s="2"/>
      <c r="E541" s="2" t="s">
        <v>3504</v>
      </c>
      <c r="F541" s="2" t="s">
        <v>48</v>
      </c>
      <c r="G541" s="2" t="s">
        <v>19</v>
      </c>
      <c r="H541" s="2">
        <v>29424</v>
      </c>
      <c r="I541" t="s">
        <v>5710</v>
      </c>
    </row>
    <row r="542" spans="1:9" x14ac:dyDescent="0.35">
      <c r="A542" s="2" t="s">
        <v>3505</v>
      </c>
      <c r="B542" s="2" t="s">
        <v>3506</v>
      </c>
      <c r="C542" s="2" t="s">
        <v>3507</v>
      </c>
      <c r="D542" s="2" t="s">
        <v>3508</v>
      </c>
      <c r="E542" s="2" t="s">
        <v>3509</v>
      </c>
      <c r="F542" s="2" t="s">
        <v>174</v>
      </c>
      <c r="G542" s="2" t="s">
        <v>19</v>
      </c>
      <c r="H542" s="2">
        <v>48930</v>
      </c>
      <c r="I542" t="s">
        <v>5709</v>
      </c>
    </row>
    <row r="543" spans="1:9" x14ac:dyDescent="0.35">
      <c r="A543" s="2" t="s">
        <v>3510</v>
      </c>
      <c r="B543" s="2" t="s">
        <v>3511</v>
      </c>
      <c r="C543" s="2"/>
      <c r="D543" s="2" t="s">
        <v>3512</v>
      </c>
      <c r="E543" s="2" t="s">
        <v>3513</v>
      </c>
      <c r="F543" s="2" t="s">
        <v>443</v>
      </c>
      <c r="G543" s="2" t="s">
        <v>318</v>
      </c>
      <c r="H543" s="2" t="s">
        <v>378</v>
      </c>
      <c r="I543" t="s">
        <v>5709</v>
      </c>
    </row>
    <row r="544" spans="1:9" x14ac:dyDescent="0.35">
      <c r="A544" s="2" t="s">
        <v>3514</v>
      </c>
      <c r="B544" s="2" t="s">
        <v>3515</v>
      </c>
      <c r="C544" s="2" t="s">
        <v>3516</v>
      </c>
      <c r="D544" s="2" t="s">
        <v>3517</v>
      </c>
      <c r="E544" s="2" t="s">
        <v>3518</v>
      </c>
      <c r="F544" s="2" t="s">
        <v>175</v>
      </c>
      <c r="G544" s="2" t="s">
        <v>19</v>
      </c>
      <c r="H544" s="2">
        <v>71115</v>
      </c>
      <c r="I544" t="s">
        <v>5710</v>
      </c>
    </row>
    <row r="545" spans="1:9" x14ac:dyDescent="0.35">
      <c r="A545" s="2" t="s">
        <v>3519</v>
      </c>
      <c r="B545" s="2" t="s">
        <v>3520</v>
      </c>
      <c r="C545" s="2" t="s">
        <v>3521</v>
      </c>
      <c r="D545" s="2" t="s">
        <v>3522</v>
      </c>
      <c r="E545" s="2" t="s">
        <v>3523</v>
      </c>
      <c r="F545" s="2" t="s">
        <v>98</v>
      </c>
      <c r="G545" s="2" t="s">
        <v>19</v>
      </c>
      <c r="H545" s="2">
        <v>95194</v>
      </c>
      <c r="I545" t="s">
        <v>5710</v>
      </c>
    </row>
    <row r="546" spans="1:9" x14ac:dyDescent="0.35">
      <c r="A546" s="2" t="s">
        <v>3524</v>
      </c>
      <c r="B546" s="2" t="s">
        <v>3525</v>
      </c>
      <c r="C546" s="2" t="s">
        <v>3526</v>
      </c>
      <c r="D546" s="2" t="s">
        <v>3527</v>
      </c>
      <c r="E546" s="2" t="s">
        <v>3528</v>
      </c>
      <c r="F546" s="2" t="s">
        <v>46</v>
      </c>
      <c r="G546" s="2" t="s">
        <v>19</v>
      </c>
      <c r="H546" s="2">
        <v>19104</v>
      </c>
      <c r="I546" t="s">
        <v>5710</v>
      </c>
    </row>
    <row r="547" spans="1:9" x14ac:dyDescent="0.35">
      <c r="A547" s="2" t="s">
        <v>3529</v>
      </c>
      <c r="B547" s="2" t="s">
        <v>3530</v>
      </c>
      <c r="C547" s="2" t="s">
        <v>3531</v>
      </c>
      <c r="D547" s="2" t="s">
        <v>3532</v>
      </c>
      <c r="E547" s="2" t="s">
        <v>3533</v>
      </c>
      <c r="F547" s="2" t="s">
        <v>176</v>
      </c>
      <c r="G547" s="2" t="s">
        <v>28</v>
      </c>
      <c r="H547" s="2" t="s">
        <v>177</v>
      </c>
      <c r="I547" t="s">
        <v>5710</v>
      </c>
    </row>
    <row r="548" spans="1:9" x14ac:dyDescent="0.35">
      <c r="A548" s="2" t="s">
        <v>3534</v>
      </c>
      <c r="B548" s="2" t="s">
        <v>3535</v>
      </c>
      <c r="C548" s="2"/>
      <c r="D548" s="2" t="s">
        <v>3536</v>
      </c>
      <c r="E548" s="2" t="s">
        <v>3537</v>
      </c>
      <c r="F548" s="2" t="s">
        <v>375</v>
      </c>
      <c r="G548" s="2" t="s">
        <v>318</v>
      </c>
      <c r="H548" s="2" t="s">
        <v>376</v>
      </c>
      <c r="I548" t="s">
        <v>5710</v>
      </c>
    </row>
    <row r="549" spans="1:9" x14ac:dyDescent="0.35">
      <c r="A549" s="2" t="s">
        <v>3538</v>
      </c>
      <c r="B549" s="2" t="s">
        <v>3539</v>
      </c>
      <c r="C549" s="2"/>
      <c r="D549" s="2" t="s">
        <v>3540</v>
      </c>
      <c r="E549" s="2" t="s">
        <v>3541</v>
      </c>
      <c r="F549" s="2" t="s">
        <v>20</v>
      </c>
      <c r="G549" s="2" t="s">
        <v>19</v>
      </c>
      <c r="H549" s="2">
        <v>21229</v>
      </c>
      <c r="I549" t="s">
        <v>5709</v>
      </c>
    </row>
    <row r="550" spans="1:9" x14ac:dyDescent="0.35">
      <c r="A550" s="2" t="s">
        <v>3542</v>
      </c>
      <c r="B550" s="2" t="s">
        <v>3543</v>
      </c>
      <c r="C550" s="2" t="s">
        <v>3544</v>
      </c>
      <c r="D550" s="2" t="s">
        <v>3545</v>
      </c>
      <c r="E550" s="2" t="s">
        <v>3546</v>
      </c>
      <c r="F550" s="2" t="s">
        <v>77</v>
      </c>
      <c r="G550" s="2" t="s">
        <v>19</v>
      </c>
      <c r="H550" s="2">
        <v>73119</v>
      </c>
      <c r="I550" t="s">
        <v>5709</v>
      </c>
    </row>
    <row r="551" spans="1:9" x14ac:dyDescent="0.35">
      <c r="A551" s="2" t="s">
        <v>3547</v>
      </c>
      <c r="B551" s="2" t="s">
        <v>3548</v>
      </c>
      <c r="C551" s="2" t="s">
        <v>3549</v>
      </c>
      <c r="D551" s="2" t="s">
        <v>3550</v>
      </c>
      <c r="E551" s="2" t="s">
        <v>3551</v>
      </c>
      <c r="F551" s="2" t="s">
        <v>57</v>
      </c>
      <c r="G551" s="2" t="s">
        <v>19</v>
      </c>
      <c r="H551" s="2">
        <v>10060</v>
      </c>
      <c r="I551" t="s">
        <v>5709</v>
      </c>
    </row>
    <row r="552" spans="1:9" x14ac:dyDescent="0.35">
      <c r="A552" s="2" t="s">
        <v>3552</v>
      </c>
      <c r="B552" s="2" t="s">
        <v>3553</v>
      </c>
      <c r="C552" s="2" t="s">
        <v>3554</v>
      </c>
      <c r="D552" s="2" t="s">
        <v>3555</v>
      </c>
      <c r="E552" s="2" t="s">
        <v>3556</v>
      </c>
      <c r="F552" s="2" t="s">
        <v>199</v>
      </c>
      <c r="G552" s="2" t="s">
        <v>19</v>
      </c>
      <c r="H552" s="2">
        <v>7112</v>
      </c>
      <c r="I552" t="s">
        <v>5709</v>
      </c>
    </row>
    <row r="553" spans="1:9" x14ac:dyDescent="0.35">
      <c r="A553" s="2" t="s">
        <v>3557</v>
      </c>
      <c r="B553" s="2" t="s">
        <v>3558</v>
      </c>
      <c r="C553" s="2" t="s">
        <v>3559</v>
      </c>
      <c r="D553" s="2" t="s">
        <v>3560</v>
      </c>
      <c r="E553" s="2" t="s">
        <v>3561</v>
      </c>
      <c r="F553" s="2" t="s">
        <v>18</v>
      </c>
      <c r="G553" s="2" t="s">
        <v>19</v>
      </c>
      <c r="H553" s="2">
        <v>6510</v>
      </c>
      <c r="I553" t="s">
        <v>5710</v>
      </c>
    </row>
    <row r="554" spans="1:9" x14ac:dyDescent="0.35">
      <c r="A554" s="2" t="s">
        <v>3562</v>
      </c>
      <c r="B554" s="2" t="s">
        <v>3563</v>
      </c>
      <c r="C554" s="2" t="s">
        <v>3564</v>
      </c>
      <c r="D554" s="2" t="s">
        <v>3565</v>
      </c>
      <c r="E554" s="2" t="s">
        <v>3566</v>
      </c>
      <c r="F554" s="2" t="s">
        <v>365</v>
      </c>
      <c r="G554" s="2" t="s">
        <v>28</v>
      </c>
      <c r="H554" s="2" t="s">
        <v>366</v>
      </c>
      <c r="I554" t="s">
        <v>5709</v>
      </c>
    </row>
    <row r="555" spans="1:9" x14ac:dyDescent="0.35">
      <c r="A555" s="2" t="s">
        <v>3567</v>
      </c>
      <c r="B555" s="2" t="s">
        <v>3568</v>
      </c>
      <c r="C555" s="2" t="s">
        <v>3569</v>
      </c>
      <c r="D555" s="2"/>
      <c r="E555" s="2" t="s">
        <v>3570</v>
      </c>
      <c r="F555" s="2" t="s">
        <v>260</v>
      </c>
      <c r="G555" s="2" t="s">
        <v>19</v>
      </c>
      <c r="H555" s="2">
        <v>43610</v>
      </c>
      <c r="I555" t="s">
        <v>5710</v>
      </c>
    </row>
    <row r="556" spans="1:9" x14ac:dyDescent="0.35">
      <c r="A556" s="2" t="s">
        <v>3571</v>
      </c>
      <c r="B556" s="2" t="s">
        <v>3572</v>
      </c>
      <c r="C556" s="2"/>
      <c r="D556" s="2" t="s">
        <v>3573</v>
      </c>
      <c r="E556" s="2" t="s">
        <v>3574</v>
      </c>
      <c r="F556" s="2" t="s">
        <v>280</v>
      </c>
      <c r="G556" s="2" t="s">
        <v>28</v>
      </c>
      <c r="H556" s="2" t="s">
        <v>281</v>
      </c>
      <c r="I556" t="s">
        <v>5709</v>
      </c>
    </row>
    <row r="557" spans="1:9" x14ac:dyDescent="0.35">
      <c r="A557" s="2" t="s">
        <v>3575</v>
      </c>
      <c r="B557" s="2" t="s">
        <v>3576</v>
      </c>
      <c r="C557" s="2" t="s">
        <v>3577</v>
      </c>
      <c r="D557" s="2" t="s">
        <v>3578</v>
      </c>
      <c r="E557" s="2" t="s">
        <v>3579</v>
      </c>
      <c r="F557" s="2" t="s">
        <v>418</v>
      </c>
      <c r="G557" s="2" t="s">
        <v>318</v>
      </c>
      <c r="H557" s="2" t="s">
        <v>419</v>
      </c>
      <c r="I557" t="s">
        <v>5710</v>
      </c>
    </row>
    <row r="558" spans="1:9" x14ac:dyDescent="0.35">
      <c r="A558" s="2" t="s">
        <v>3580</v>
      </c>
      <c r="B558" s="2" t="s">
        <v>3581</v>
      </c>
      <c r="C558" s="2" t="s">
        <v>3582</v>
      </c>
      <c r="D558" s="2"/>
      <c r="E558" s="2" t="s">
        <v>3583</v>
      </c>
      <c r="F558" s="2" t="s">
        <v>175</v>
      </c>
      <c r="G558" s="2" t="s">
        <v>19</v>
      </c>
      <c r="H558" s="2">
        <v>71161</v>
      </c>
      <c r="I558" t="s">
        <v>5709</v>
      </c>
    </row>
    <row r="559" spans="1:9" x14ac:dyDescent="0.35">
      <c r="A559" s="2" t="s">
        <v>3584</v>
      </c>
      <c r="B559" s="2" t="s">
        <v>3585</v>
      </c>
      <c r="C559" s="2"/>
      <c r="D559" s="2" t="s">
        <v>3586</v>
      </c>
      <c r="E559" s="2" t="s">
        <v>3587</v>
      </c>
      <c r="F559" s="2" t="s">
        <v>80</v>
      </c>
      <c r="G559" s="2" t="s">
        <v>19</v>
      </c>
      <c r="H559" s="2">
        <v>32835</v>
      </c>
      <c r="I559" t="s">
        <v>5710</v>
      </c>
    </row>
    <row r="560" spans="1:9" x14ac:dyDescent="0.35">
      <c r="A560" s="2" t="s">
        <v>3588</v>
      </c>
      <c r="B560" s="2" t="s">
        <v>3589</v>
      </c>
      <c r="C560" s="2"/>
      <c r="D560" s="2" t="s">
        <v>3590</v>
      </c>
      <c r="E560" s="2" t="s">
        <v>3591</v>
      </c>
      <c r="F560" s="2" t="s">
        <v>43</v>
      </c>
      <c r="G560" s="2" t="s">
        <v>19</v>
      </c>
      <c r="H560" s="2">
        <v>40515</v>
      </c>
      <c r="I560" t="s">
        <v>5709</v>
      </c>
    </row>
    <row r="561" spans="1:9" x14ac:dyDescent="0.35">
      <c r="A561" s="2" t="s">
        <v>3592</v>
      </c>
      <c r="B561" s="2" t="s">
        <v>3593</v>
      </c>
      <c r="C561" s="2" t="s">
        <v>3594</v>
      </c>
      <c r="D561" s="2" t="s">
        <v>3595</v>
      </c>
      <c r="E561" s="2" t="s">
        <v>3596</v>
      </c>
      <c r="F561" s="2" t="s">
        <v>45</v>
      </c>
      <c r="G561" s="2" t="s">
        <v>19</v>
      </c>
      <c r="H561" s="2">
        <v>53263</v>
      </c>
      <c r="I561" t="s">
        <v>5709</v>
      </c>
    </row>
    <row r="562" spans="1:9" x14ac:dyDescent="0.35">
      <c r="A562" s="2" t="s">
        <v>3597</v>
      </c>
      <c r="B562" s="2" t="s">
        <v>3598</v>
      </c>
      <c r="C562" s="2"/>
      <c r="D562" s="2" t="s">
        <v>3599</v>
      </c>
      <c r="E562" s="2" t="s">
        <v>3600</v>
      </c>
      <c r="F562" s="2" t="s">
        <v>240</v>
      </c>
      <c r="G562" s="2" t="s">
        <v>19</v>
      </c>
      <c r="H562" s="2">
        <v>79176</v>
      </c>
      <c r="I562" t="s">
        <v>5709</v>
      </c>
    </row>
    <row r="563" spans="1:9" x14ac:dyDescent="0.35">
      <c r="A563" s="2" t="s">
        <v>3601</v>
      </c>
      <c r="B563" s="2" t="s">
        <v>3602</v>
      </c>
      <c r="C563" s="2"/>
      <c r="D563" s="2" t="s">
        <v>3603</v>
      </c>
      <c r="E563" s="2" t="s">
        <v>3604</v>
      </c>
      <c r="F563" s="2" t="s">
        <v>3605</v>
      </c>
      <c r="G563" s="2" t="s">
        <v>318</v>
      </c>
      <c r="H563" s="2" t="s">
        <v>398</v>
      </c>
      <c r="I563" t="s">
        <v>5709</v>
      </c>
    </row>
    <row r="564" spans="1:9" x14ac:dyDescent="0.35">
      <c r="A564" s="2" t="s">
        <v>3606</v>
      </c>
      <c r="B564" s="2" t="s">
        <v>3607</v>
      </c>
      <c r="C564" s="2" t="s">
        <v>3608</v>
      </c>
      <c r="D564" s="2" t="s">
        <v>3609</v>
      </c>
      <c r="E564" s="2" t="s">
        <v>3610</v>
      </c>
      <c r="F564" s="2" t="s">
        <v>159</v>
      </c>
      <c r="G564" s="2" t="s">
        <v>28</v>
      </c>
      <c r="H564" s="2" t="s">
        <v>160</v>
      </c>
      <c r="I564" t="s">
        <v>5710</v>
      </c>
    </row>
    <row r="565" spans="1:9" x14ac:dyDescent="0.35">
      <c r="A565" s="2" t="s">
        <v>3611</v>
      </c>
      <c r="B565" s="2" t="s">
        <v>3612</v>
      </c>
      <c r="C565" s="2" t="s">
        <v>3613</v>
      </c>
      <c r="D565" s="2" t="s">
        <v>3614</v>
      </c>
      <c r="E565" s="2" t="s">
        <v>3615</v>
      </c>
      <c r="F565" s="2" t="s">
        <v>84</v>
      </c>
      <c r="G565" s="2" t="s">
        <v>19</v>
      </c>
      <c r="H565" s="2">
        <v>30323</v>
      </c>
      <c r="I565" t="s">
        <v>5710</v>
      </c>
    </row>
    <row r="566" spans="1:9" x14ac:dyDescent="0.35">
      <c r="A566" s="2" t="s">
        <v>3616</v>
      </c>
      <c r="B566" s="2" t="s">
        <v>3617</v>
      </c>
      <c r="C566" s="2" t="s">
        <v>3618</v>
      </c>
      <c r="D566" s="2" t="s">
        <v>3619</v>
      </c>
      <c r="E566" s="2" t="s">
        <v>3620</v>
      </c>
      <c r="F566" s="2" t="s">
        <v>49</v>
      </c>
      <c r="G566" s="2" t="s">
        <v>19</v>
      </c>
      <c r="H566" s="2">
        <v>37924</v>
      </c>
      <c r="I566" t="s">
        <v>5710</v>
      </c>
    </row>
    <row r="567" spans="1:9" x14ac:dyDescent="0.35">
      <c r="A567" s="2" t="s">
        <v>3621</v>
      </c>
      <c r="B567" s="2" t="s">
        <v>3622</v>
      </c>
      <c r="C567" s="2" t="s">
        <v>3623</v>
      </c>
      <c r="D567" s="2" t="s">
        <v>3624</v>
      </c>
      <c r="E567" s="2" t="s">
        <v>3625</v>
      </c>
      <c r="F567" s="2" t="s">
        <v>67</v>
      </c>
      <c r="G567" s="2" t="s">
        <v>19</v>
      </c>
      <c r="H567" s="2">
        <v>66225</v>
      </c>
      <c r="I567" t="s">
        <v>5710</v>
      </c>
    </row>
    <row r="568" spans="1:9" x14ac:dyDescent="0.35">
      <c r="A568" s="2" t="s">
        <v>3626</v>
      </c>
      <c r="B568" s="2" t="s">
        <v>3627</v>
      </c>
      <c r="C568" s="2" t="s">
        <v>3628</v>
      </c>
      <c r="D568" s="2" t="s">
        <v>3629</v>
      </c>
      <c r="E568" s="2" t="s">
        <v>3630</v>
      </c>
      <c r="F568" s="2" t="s">
        <v>271</v>
      </c>
      <c r="G568" s="2" t="s">
        <v>19</v>
      </c>
      <c r="H568" s="2">
        <v>33330</v>
      </c>
      <c r="I568" t="s">
        <v>5709</v>
      </c>
    </row>
    <row r="569" spans="1:9" x14ac:dyDescent="0.35">
      <c r="A569" s="2" t="s">
        <v>3631</v>
      </c>
      <c r="B569" s="2" t="s">
        <v>3632</v>
      </c>
      <c r="C569" s="2"/>
      <c r="D569" s="2" t="s">
        <v>3633</v>
      </c>
      <c r="E569" s="2" t="s">
        <v>3634</v>
      </c>
      <c r="F569" s="2" t="s">
        <v>433</v>
      </c>
      <c r="G569" s="2" t="s">
        <v>318</v>
      </c>
      <c r="H569" s="2" t="s">
        <v>434</v>
      </c>
      <c r="I569" t="s">
        <v>5710</v>
      </c>
    </row>
    <row r="570" spans="1:9" x14ac:dyDescent="0.35">
      <c r="A570" s="2" t="s">
        <v>3635</v>
      </c>
      <c r="B570" s="2" t="s">
        <v>3636</v>
      </c>
      <c r="C570" s="2" t="s">
        <v>3637</v>
      </c>
      <c r="D570" s="2" t="s">
        <v>3638</v>
      </c>
      <c r="E570" s="2" t="s">
        <v>3639</v>
      </c>
      <c r="F570" s="2" t="s">
        <v>123</v>
      </c>
      <c r="G570" s="2" t="s">
        <v>19</v>
      </c>
      <c r="H570" s="2">
        <v>78715</v>
      </c>
      <c r="I570" t="s">
        <v>5709</v>
      </c>
    </row>
    <row r="571" spans="1:9" x14ac:dyDescent="0.35">
      <c r="A571" s="2" t="s">
        <v>3640</v>
      </c>
      <c r="B571" s="2" t="s">
        <v>3641</v>
      </c>
      <c r="C571" s="2" t="s">
        <v>3642</v>
      </c>
      <c r="D571" s="2" t="s">
        <v>3643</v>
      </c>
      <c r="E571" s="2" t="s">
        <v>3644</v>
      </c>
      <c r="F571" s="2" t="s">
        <v>255</v>
      </c>
      <c r="G571" s="2" t="s">
        <v>19</v>
      </c>
      <c r="H571" s="2">
        <v>44105</v>
      </c>
      <c r="I571" t="s">
        <v>5710</v>
      </c>
    </row>
    <row r="572" spans="1:9" x14ac:dyDescent="0.35">
      <c r="A572" s="2" t="s">
        <v>3645</v>
      </c>
      <c r="B572" s="2" t="s">
        <v>3646</v>
      </c>
      <c r="C572" s="2" t="s">
        <v>3647</v>
      </c>
      <c r="D572" s="2" t="s">
        <v>3648</v>
      </c>
      <c r="E572" s="2" t="s">
        <v>3649</v>
      </c>
      <c r="F572" s="2" t="s">
        <v>68</v>
      </c>
      <c r="G572" s="2" t="s">
        <v>19</v>
      </c>
      <c r="H572" s="2">
        <v>20784</v>
      </c>
      <c r="I572" t="s">
        <v>5710</v>
      </c>
    </row>
    <row r="573" spans="1:9" x14ac:dyDescent="0.35">
      <c r="A573" s="2" t="s">
        <v>3650</v>
      </c>
      <c r="B573" s="2" t="s">
        <v>3651</v>
      </c>
      <c r="C573" s="2" t="s">
        <v>3652</v>
      </c>
      <c r="D573" s="2" t="s">
        <v>3653</v>
      </c>
      <c r="E573" s="2" t="s">
        <v>3654</v>
      </c>
      <c r="F573" s="2" t="s">
        <v>244</v>
      </c>
      <c r="G573" s="2" t="s">
        <v>28</v>
      </c>
      <c r="H573" s="2" t="s">
        <v>245</v>
      </c>
      <c r="I573" t="s">
        <v>5710</v>
      </c>
    </row>
    <row r="574" spans="1:9" x14ac:dyDescent="0.35">
      <c r="A574" s="2" t="s">
        <v>3655</v>
      </c>
      <c r="B574" s="2" t="s">
        <v>3656</v>
      </c>
      <c r="C574" s="2"/>
      <c r="D574" s="2"/>
      <c r="E574" s="2" t="s">
        <v>3657</v>
      </c>
      <c r="F574" s="2" t="s">
        <v>87</v>
      </c>
      <c r="G574" s="2" t="s">
        <v>19</v>
      </c>
      <c r="H574" s="2">
        <v>91103</v>
      </c>
      <c r="I574" t="s">
        <v>5709</v>
      </c>
    </row>
    <row r="575" spans="1:9" x14ac:dyDescent="0.35">
      <c r="A575" s="2" t="s">
        <v>3658</v>
      </c>
      <c r="B575" s="2" t="s">
        <v>3659</v>
      </c>
      <c r="C575" s="2" t="s">
        <v>3660</v>
      </c>
      <c r="D575" s="2" t="s">
        <v>3661</v>
      </c>
      <c r="E575" s="2" t="s">
        <v>3662</v>
      </c>
      <c r="F575" s="2" t="s">
        <v>175</v>
      </c>
      <c r="G575" s="2" t="s">
        <v>19</v>
      </c>
      <c r="H575" s="2">
        <v>71161</v>
      </c>
      <c r="I575" t="s">
        <v>5710</v>
      </c>
    </row>
    <row r="576" spans="1:9" x14ac:dyDescent="0.35">
      <c r="A576" s="2" t="s">
        <v>3663</v>
      </c>
      <c r="B576" s="2" t="s">
        <v>3664</v>
      </c>
      <c r="C576" s="2" t="s">
        <v>3665</v>
      </c>
      <c r="D576" s="2"/>
      <c r="E576" s="2" t="s">
        <v>3666</v>
      </c>
      <c r="F576" s="2" t="s">
        <v>250</v>
      </c>
      <c r="G576" s="2" t="s">
        <v>19</v>
      </c>
      <c r="H576" s="2">
        <v>32590</v>
      </c>
      <c r="I576" t="s">
        <v>5709</v>
      </c>
    </row>
    <row r="577" spans="1:9" x14ac:dyDescent="0.35">
      <c r="A577" s="2" t="s">
        <v>3667</v>
      </c>
      <c r="B577" s="2" t="s">
        <v>3668</v>
      </c>
      <c r="C577" s="2" t="s">
        <v>3669</v>
      </c>
      <c r="D577" s="2" t="s">
        <v>3670</v>
      </c>
      <c r="E577" s="2" t="s">
        <v>3671</v>
      </c>
      <c r="F577" s="2" t="s">
        <v>27</v>
      </c>
      <c r="G577" s="2" t="s">
        <v>19</v>
      </c>
      <c r="H577" s="2">
        <v>90035</v>
      </c>
      <c r="I577" t="s">
        <v>5710</v>
      </c>
    </row>
    <row r="578" spans="1:9" x14ac:dyDescent="0.35">
      <c r="A578" s="2" t="s">
        <v>3672</v>
      </c>
      <c r="B578" s="2" t="s">
        <v>3673</v>
      </c>
      <c r="C578" s="2" t="s">
        <v>3674</v>
      </c>
      <c r="D578" s="2" t="s">
        <v>3675</v>
      </c>
      <c r="E578" s="2" t="s">
        <v>3676</v>
      </c>
      <c r="F578" s="2" t="s">
        <v>31</v>
      </c>
      <c r="G578" s="2" t="s">
        <v>19</v>
      </c>
      <c r="H578" s="2">
        <v>27705</v>
      </c>
      <c r="I578" t="s">
        <v>5710</v>
      </c>
    </row>
    <row r="579" spans="1:9" x14ac:dyDescent="0.35">
      <c r="A579" s="2" t="s">
        <v>3677</v>
      </c>
      <c r="B579" s="2" t="s">
        <v>3678</v>
      </c>
      <c r="C579" s="2" t="s">
        <v>3679</v>
      </c>
      <c r="D579" s="2"/>
      <c r="E579" s="2" t="s">
        <v>3680</v>
      </c>
      <c r="F579" s="2" t="s">
        <v>180</v>
      </c>
      <c r="G579" s="2" t="s">
        <v>28</v>
      </c>
      <c r="H579" s="2" t="s">
        <v>192</v>
      </c>
      <c r="I579" t="s">
        <v>5710</v>
      </c>
    </row>
    <row r="580" spans="1:9" x14ac:dyDescent="0.35">
      <c r="A580" s="2" t="s">
        <v>3681</v>
      </c>
      <c r="B580" s="2" t="s">
        <v>3682</v>
      </c>
      <c r="C580" s="2" t="s">
        <v>3683</v>
      </c>
      <c r="D580" s="2" t="s">
        <v>3684</v>
      </c>
      <c r="E580" s="2" t="s">
        <v>3685</v>
      </c>
      <c r="F580" s="2" t="s">
        <v>414</v>
      </c>
      <c r="G580" s="2" t="s">
        <v>318</v>
      </c>
      <c r="H580" s="2" t="s">
        <v>415</v>
      </c>
      <c r="I580" t="s">
        <v>5710</v>
      </c>
    </row>
    <row r="581" spans="1:9" x14ac:dyDescent="0.35">
      <c r="A581" s="2" t="s">
        <v>3686</v>
      </c>
      <c r="B581" s="2" t="s">
        <v>3687</v>
      </c>
      <c r="C581" s="2" t="s">
        <v>3688</v>
      </c>
      <c r="D581" s="2" t="s">
        <v>3689</v>
      </c>
      <c r="E581" s="2" t="s">
        <v>3690</v>
      </c>
      <c r="F581" s="2" t="s">
        <v>3605</v>
      </c>
      <c r="G581" s="2" t="s">
        <v>318</v>
      </c>
      <c r="H581" s="2" t="s">
        <v>398</v>
      </c>
      <c r="I581" t="s">
        <v>5710</v>
      </c>
    </row>
    <row r="582" spans="1:9" x14ac:dyDescent="0.35">
      <c r="A582" s="2" t="s">
        <v>3691</v>
      </c>
      <c r="B582" s="2" t="s">
        <v>3692</v>
      </c>
      <c r="C582" s="2" t="s">
        <v>3693</v>
      </c>
      <c r="D582" s="2" t="s">
        <v>3694</v>
      </c>
      <c r="E582" s="2" t="s">
        <v>3695</v>
      </c>
      <c r="F582" s="2" t="s">
        <v>146</v>
      </c>
      <c r="G582" s="2" t="s">
        <v>19</v>
      </c>
      <c r="H582" s="2">
        <v>90605</v>
      </c>
      <c r="I582" t="s">
        <v>5709</v>
      </c>
    </row>
    <row r="583" spans="1:9" x14ac:dyDescent="0.35">
      <c r="A583" s="2" t="s">
        <v>3696</v>
      </c>
      <c r="B583" s="2" t="s">
        <v>3697</v>
      </c>
      <c r="C583" s="2" t="s">
        <v>3698</v>
      </c>
      <c r="D583" s="2"/>
      <c r="E583" s="2" t="s">
        <v>3699</v>
      </c>
      <c r="F583" s="2" t="s">
        <v>144</v>
      </c>
      <c r="G583" s="2" t="s">
        <v>28</v>
      </c>
      <c r="H583" s="2" t="s">
        <v>145</v>
      </c>
      <c r="I583" t="s">
        <v>5709</v>
      </c>
    </row>
    <row r="584" spans="1:9" x14ac:dyDescent="0.35">
      <c r="A584" s="2" t="s">
        <v>3700</v>
      </c>
      <c r="B584" s="2" t="s">
        <v>3701</v>
      </c>
      <c r="C584" s="2" t="s">
        <v>3702</v>
      </c>
      <c r="D584" s="2" t="s">
        <v>3703</v>
      </c>
      <c r="E584" s="2" t="s">
        <v>3704</v>
      </c>
      <c r="F584" s="2" t="s">
        <v>38</v>
      </c>
      <c r="G584" s="2" t="s">
        <v>19</v>
      </c>
      <c r="H584" s="2">
        <v>23237</v>
      </c>
      <c r="I584" t="s">
        <v>5710</v>
      </c>
    </row>
    <row r="585" spans="1:9" x14ac:dyDescent="0.35">
      <c r="A585" s="2" t="s">
        <v>3705</v>
      </c>
      <c r="B585" s="2" t="s">
        <v>3706</v>
      </c>
      <c r="C585" s="2" t="s">
        <v>3707</v>
      </c>
      <c r="D585" s="2" t="s">
        <v>3708</v>
      </c>
      <c r="E585" s="2" t="s">
        <v>3709</v>
      </c>
      <c r="F585" s="2" t="s">
        <v>34</v>
      </c>
      <c r="G585" s="2" t="s">
        <v>19</v>
      </c>
      <c r="H585" s="2">
        <v>20167</v>
      </c>
      <c r="I585" t="s">
        <v>5709</v>
      </c>
    </row>
    <row r="586" spans="1:9" x14ac:dyDescent="0.35">
      <c r="A586" s="2" t="s">
        <v>3710</v>
      </c>
      <c r="B586" s="2" t="s">
        <v>3711</v>
      </c>
      <c r="C586" s="2" t="s">
        <v>3712</v>
      </c>
      <c r="D586" s="2" t="s">
        <v>3713</v>
      </c>
      <c r="E586" s="2" t="s">
        <v>3714</v>
      </c>
      <c r="F586" s="2" t="s">
        <v>352</v>
      </c>
      <c r="G586" s="2" t="s">
        <v>19</v>
      </c>
      <c r="H586" s="2">
        <v>89706</v>
      </c>
      <c r="I586" t="s">
        <v>5710</v>
      </c>
    </row>
    <row r="587" spans="1:9" x14ac:dyDescent="0.35">
      <c r="A587" s="2" t="s">
        <v>3715</v>
      </c>
      <c r="B587" s="2" t="s">
        <v>3716</v>
      </c>
      <c r="C587" s="2" t="s">
        <v>3717</v>
      </c>
      <c r="D587" s="2" t="s">
        <v>3718</v>
      </c>
      <c r="E587" s="2" t="s">
        <v>3719</v>
      </c>
      <c r="F587" s="2" t="s">
        <v>360</v>
      </c>
      <c r="G587" s="2" t="s">
        <v>318</v>
      </c>
      <c r="H587" s="2" t="s">
        <v>361</v>
      </c>
      <c r="I587" t="s">
        <v>5709</v>
      </c>
    </row>
    <row r="588" spans="1:9" x14ac:dyDescent="0.35">
      <c r="A588" s="2" t="s">
        <v>3720</v>
      </c>
      <c r="B588" s="2" t="s">
        <v>3721</v>
      </c>
      <c r="C588" s="2"/>
      <c r="D588" s="2" t="s">
        <v>3722</v>
      </c>
      <c r="E588" s="2" t="s">
        <v>3723</v>
      </c>
      <c r="F588" s="2" t="s">
        <v>173</v>
      </c>
      <c r="G588" s="2" t="s">
        <v>19</v>
      </c>
      <c r="H588" s="2">
        <v>55123</v>
      </c>
      <c r="I588" t="s">
        <v>5710</v>
      </c>
    </row>
    <row r="589" spans="1:9" x14ac:dyDescent="0.35">
      <c r="A589" s="2" t="s">
        <v>3724</v>
      </c>
      <c r="B589" s="2" t="s">
        <v>3725</v>
      </c>
      <c r="C589" s="2" t="s">
        <v>3726</v>
      </c>
      <c r="D589" s="2"/>
      <c r="E589" s="2" t="s">
        <v>3727</v>
      </c>
      <c r="F589" s="2" t="s">
        <v>223</v>
      </c>
      <c r="G589" s="2" t="s">
        <v>19</v>
      </c>
      <c r="H589" s="2">
        <v>35895</v>
      </c>
      <c r="I589" t="s">
        <v>5709</v>
      </c>
    </row>
    <row r="590" spans="1:9" x14ac:dyDescent="0.35">
      <c r="A590" s="2" t="s">
        <v>3728</v>
      </c>
      <c r="B590" s="2" t="s">
        <v>3729</v>
      </c>
      <c r="C590" s="2" t="s">
        <v>3730</v>
      </c>
      <c r="D590" s="2" t="s">
        <v>3731</v>
      </c>
      <c r="E590" s="2" t="s">
        <v>3732</v>
      </c>
      <c r="F590" s="2" t="s">
        <v>50</v>
      </c>
      <c r="G590" s="2" t="s">
        <v>19</v>
      </c>
      <c r="H590" s="2">
        <v>88553</v>
      </c>
      <c r="I590" t="s">
        <v>5709</v>
      </c>
    </row>
    <row r="591" spans="1:9" x14ac:dyDescent="0.35">
      <c r="A591" s="2" t="s">
        <v>3733</v>
      </c>
      <c r="B591" s="2" t="s">
        <v>3734</v>
      </c>
      <c r="C591" s="2" t="s">
        <v>3735</v>
      </c>
      <c r="D591" s="2"/>
      <c r="E591" s="2" t="s">
        <v>3736</v>
      </c>
      <c r="F591" s="2" t="s">
        <v>62</v>
      </c>
      <c r="G591" s="2" t="s">
        <v>19</v>
      </c>
      <c r="H591" s="2">
        <v>30033</v>
      </c>
      <c r="I591" t="s">
        <v>5710</v>
      </c>
    </row>
    <row r="592" spans="1:9" x14ac:dyDescent="0.35">
      <c r="A592" s="2" t="s">
        <v>3737</v>
      </c>
      <c r="B592" s="2" t="s">
        <v>3738</v>
      </c>
      <c r="C592" s="2" t="s">
        <v>3739</v>
      </c>
      <c r="D592" s="2" t="s">
        <v>3740</v>
      </c>
      <c r="E592" s="2" t="s">
        <v>3741</v>
      </c>
      <c r="F592" s="2" t="s">
        <v>161</v>
      </c>
      <c r="G592" s="2" t="s">
        <v>19</v>
      </c>
      <c r="H592" s="2">
        <v>92668</v>
      </c>
      <c r="I592" t="s">
        <v>5709</v>
      </c>
    </row>
    <row r="593" spans="1:9" x14ac:dyDescent="0.35">
      <c r="A593" s="2" t="s">
        <v>3742</v>
      </c>
      <c r="B593" s="2" t="s">
        <v>3743</v>
      </c>
      <c r="C593" s="2" t="s">
        <v>3744</v>
      </c>
      <c r="D593" s="2"/>
      <c r="E593" s="2" t="s">
        <v>3745</v>
      </c>
      <c r="F593" s="2" t="s">
        <v>25</v>
      </c>
      <c r="G593" s="2" t="s">
        <v>19</v>
      </c>
      <c r="H593" s="2">
        <v>92648</v>
      </c>
      <c r="I593" t="s">
        <v>5709</v>
      </c>
    </row>
    <row r="594" spans="1:9" x14ac:dyDescent="0.35">
      <c r="A594" s="2" t="s">
        <v>3746</v>
      </c>
      <c r="B594" s="2" t="s">
        <v>3747</v>
      </c>
      <c r="C594" s="2"/>
      <c r="D594" s="2" t="s">
        <v>3748</v>
      </c>
      <c r="E594" s="2" t="s">
        <v>3749</v>
      </c>
      <c r="F594" s="2" t="s">
        <v>45</v>
      </c>
      <c r="G594" s="2" t="s">
        <v>19</v>
      </c>
      <c r="H594" s="2">
        <v>53285</v>
      </c>
      <c r="I594" t="s">
        <v>5710</v>
      </c>
    </row>
    <row r="595" spans="1:9" x14ac:dyDescent="0.35">
      <c r="A595" s="2" t="s">
        <v>3750</v>
      </c>
      <c r="B595" s="2" t="s">
        <v>3751</v>
      </c>
      <c r="C595" s="2" t="s">
        <v>3752</v>
      </c>
      <c r="D595" s="2"/>
      <c r="E595" s="2" t="s">
        <v>3753</v>
      </c>
      <c r="F595" s="2" t="s">
        <v>81</v>
      </c>
      <c r="G595" s="2" t="s">
        <v>28</v>
      </c>
      <c r="H595" s="2" t="s">
        <v>258</v>
      </c>
      <c r="I595" t="s">
        <v>5709</v>
      </c>
    </row>
    <row r="596" spans="1:9" x14ac:dyDescent="0.35">
      <c r="A596" s="2" t="s">
        <v>3754</v>
      </c>
      <c r="B596" s="2" t="s">
        <v>3755</v>
      </c>
      <c r="C596" s="2" t="s">
        <v>3756</v>
      </c>
      <c r="D596" s="2" t="s">
        <v>3757</v>
      </c>
      <c r="E596" s="2" t="s">
        <v>3758</v>
      </c>
      <c r="F596" s="2" t="s">
        <v>65</v>
      </c>
      <c r="G596" s="2" t="s">
        <v>19</v>
      </c>
      <c r="H596" s="2">
        <v>37416</v>
      </c>
      <c r="I596" t="s">
        <v>5710</v>
      </c>
    </row>
    <row r="597" spans="1:9" x14ac:dyDescent="0.35">
      <c r="A597" s="2" t="s">
        <v>3759</v>
      </c>
      <c r="B597" s="2" t="s">
        <v>3760</v>
      </c>
      <c r="C597" s="2"/>
      <c r="D597" s="2"/>
      <c r="E597" s="2" t="s">
        <v>3761</v>
      </c>
      <c r="F597" s="2" t="s">
        <v>307</v>
      </c>
      <c r="G597" s="2" t="s">
        <v>28</v>
      </c>
      <c r="H597" s="2" t="s">
        <v>308</v>
      </c>
      <c r="I597" t="s">
        <v>5710</v>
      </c>
    </row>
    <row r="598" spans="1:9" x14ac:dyDescent="0.35">
      <c r="A598" s="2" t="s">
        <v>3762</v>
      </c>
      <c r="B598" s="2" t="s">
        <v>3763</v>
      </c>
      <c r="C598" s="2" t="s">
        <v>3764</v>
      </c>
      <c r="D598" s="2" t="s">
        <v>3765</v>
      </c>
      <c r="E598" s="2" t="s">
        <v>3766</v>
      </c>
      <c r="F598" s="2" t="s">
        <v>39</v>
      </c>
      <c r="G598" s="2" t="s">
        <v>19</v>
      </c>
      <c r="H598" s="2">
        <v>43268</v>
      </c>
      <c r="I598" t="s">
        <v>5710</v>
      </c>
    </row>
    <row r="599" spans="1:9" x14ac:dyDescent="0.35">
      <c r="A599" s="2" t="s">
        <v>3767</v>
      </c>
      <c r="B599" s="2" t="s">
        <v>3768</v>
      </c>
      <c r="C599" s="2" t="s">
        <v>3769</v>
      </c>
      <c r="D599" s="2" t="s">
        <v>3770</v>
      </c>
      <c r="E599" s="2" t="s">
        <v>3771</v>
      </c>
      <c r="F599" s="2" t="s">
        <v>87</v>
      </c>
      <c r="G599" s="2" t="s">
        <v>19</v>
      </c>
      <c r="H599" s="2">
        <v>91186</v>
      </c>
      <c r="I599" t="s">
        <v>5709</v>
      </c>
    </row>
    <row r="600" spans="1:9" x14ac:dyDescent="0.35">
      <c r="A600" s="2" t="s">
        <v>3772</v>
      </c>
      <c r="B600" s="2" t="s">
        <v>3773</v>
      </c>
      <c r="C600" s="2" t="s">
        <v>3774</v>
      </c>
      <c r="D600" s="2" t="s">
        <v>3775</v>
      </c>
      <c r="E600" s="2" t="s">
        <v>3776</v>
      </c>
      <c r="F600" s="2" t="s">
        <v>150</v>
      </c>
      <c r="G600" s="2" t="s">
        <v>19</v>
      </c>
      <c r="H600" s="2">
        <v>94159</v>
      </c>
      <c r="I600" t="s">
        <v>5709</v>
      </c>
    </row>
    <row r="601" spans="1:9" x14ac:dyDescent="0.35">
      <c r="A601" s="2" t="s">
        <v>3777</v>
      </c>
      <c r="B601" s="2" t="s">
        <v>3778</v>
      </c>
      <c r="C601" s="2" t="s">
        <v>3779</v>
      </c>
      <c r="D601" s="2"/>
      <c r="E601" s="2" t="s">
        <v>3780</v>
      </c>
      <c r="F601" s="2" t="s">
        <v>175</v>
      </c>
      <c r="G601" s="2" t="s">
        <v>19</v>
      </c>
      <c r="H601" s="2">
        <v>71137</v>
      </c>
      <c r="I601" t="s">
        <v>5709</v>
      </c>
    </row>
    <row r="602" spans="1:9" x14ac:dyDescent="0.35">
      <c r="A602" s="2" t="s">
        <v>3781</v>
      </c>
      <c r="B602" s="2" t="s">
        <v>3782</v>
      </c>
      <c r="C602" s="2" t="s">
        <v>3783</v>
      </c>
      <c r="D602" s="2" t="s">
        <v>3784</v>
      </c>
      <c r="E602" s="2" t="s">
        <v>3785</v>
      </c>
      <c r="F602" s="2" t="s">
        <v>46</v>
      </c>
      <c r="G602" s="2" t="s">
        <v>19</v>
      </c>
      <c r="H602" s="2">
        <v>19141</v>
      </c>
      <c r="I602" t="s">
        <v>5710</v>
      </c>
    </row>
    <row r="603" spans="1:9" x14ac:dyDescent="0.35">
      <c r="A603" s="2" t="s">
        <v>3786</v>
      </c>
      <c r="B603" s="2" t="s">
        <v>3787</v>
      </c>
      <c r="C603" s="2" t="s">
        <v>3788</v>
      </c>
      <c r="D603" s="2" t="s">
        <v>3789</v>
      </c>
      <c r="E603" s="2" t="s">
        <v>3790</v>
      </c>
      <c r="F603" s="2" t="s">
        <v>269</v>
      </c>
      <c r="G603" s="2" t="s">
        <v>19</v>
      </c>
      <c r="H603" s="2">
        <v>41905</v>
      </c>
      <c r="I603" t="s">
        <v>5709</v>
      </c>
    </row>
    <row r="604" spans="1:9" x14ac:dyDescent="0.35">
      <c r="A604" s="2" t="s">
        <v>3791</v>
      </c>
      <c r="B604" s="2" t="s">
        <v>3792</v>
      </c>
      <c r="C604" s="2" t="s">
        <v>3793</v>
      </c>
      <c r="D604" s="2" t="s">
        <v>3794</v>
      </c>
      <c r="E604" s="2" t="s">
        <v>3795</v>
      </c>
      <c r="F604" s="2" t="s">
        <v>260</v>
      </c>
      <c r="G604" s="2" t="s">
        <v>19</v>
      </c>
      <c r="H604" s="2">
        <v>43666</v>
      </c>
      <c r="I604" t="s">
        <v>5709</v>
      </c>
    </row>
    <row r="605" spans="1:9" x14ac:dyDescent="0.35">
      <c r="A605" s="2" t="s">
        <v>3796</v>
      </c>
      <c r="B605" s="2" t="s">
        <v>3797</v>
      </c>
      <c r="C605" s="2" t="s">
        <v>3798</v>
      </c>
      <c r="D605" s="2"/>
      <c r="E605" s="2" t="s">
        <v>3799</v>
      </c>
      <c r="F605" s="2" t="s">
        <v>78</v>
      </c>
      <c r="G605" s="2" t="s">
        <v>19</v>
      </c>
      <c r="H605" s="2">
        <v>80945</v>
      </c>
      <c r="I605" t="s">
        <v>5710</v>
      </c>
    </row>
    <row r="606" spans="1:9" x14ac:dyDescent="0.35">
      <c r="A606" s="2" t="s">
        <v>3800</v>
      </c>
      <c r="B606" s="2" t="s">
        <v>3801</v>
      </c>
      <c r="C606" s="2"/>
      <c r="D606" s="2" t="s">
        <v>3802</v>
      </c>
      <c r="E606" s="2" t="s">
        <v>3803</v>
      </c>
      <c r="F606" s="2" t="s">
        <v>380</v>
      </c>
      <c r="G606" s="2" t="s">
        <v>318</v>
      </c>
      <c r="H606" s="2" t="s">
        <v>381</v>
      </c>
      <c r="I606" t="s">
        <v>5710</v>
      </c>
    </row>
    <row r="607" spans="1:9" x14ac:dyDescent="0.35">
      <c r="A607" s="2" t="s">
        <v>3804</v>
      </c>
      <c r="B607" s="2" t="s">
        <v>3805</v>
      </c>
      <c r="C607" s="2" t="s">
        <v>3806</v>
      </c>
      <c r="D607" s="2" t="s">
        <v>3807</v>
      </c>
      <c r="E607" s="2" t="s">
        <v>3808</v>
      </c>
      <c r="F607" s="2" t="s">
        <v>108</v>
      </c>
      <c r="G607" s="2" t="s">
        <v>19</v>
      </c>
      <c r="H607" s="2">
        <v>15274</v>
      </c>
      <c r="I607" t="s">
        <v>5709</v>
      </c>
    </row>
    <row r="608" spans="1:9" x14ac:dyDescent="0.35">
      <c r="A608" s="2" t="s">
        <v>3809</v>
      </c>
      <c r="B608" s="2" t="s">
        <v>3810</v>
      </c>
      <c r="C608" s="2" t="s">
        <v>3811</v>
      </c>
      <c r="D608" s="2" t="s">
        <v>3812</v>
      </c>
      <c r="E608" s="2" t="s">
        <v>3813</v>
      </c>
      <c r="F608" s="2" t="s">
        <v>29</v>
      </c>
      <c r="G608" s="2" t="s">
        <v>19</v>
      </c>
      <c r="H608" s="2">
        <v>33411</v>
      </c>
      <c r="I608" t="s">
        <v>5710</v>
      </c>
    </row>
    <row r="609" spans="1:9" x14ac:dyDescent="0.35">
      <c r="A609" s="2" t="s">
        <v>3814</v>
      </c>
      <c r="B609" s="2" t="s">
        <v>3815</v>
      </c>
      <c r="C609" s="2" t="s">
        <v>3816</v>
      </c>
      <c r="D609" s="2" t="s">
        <v>3817</v>
      </c>
      <c r="E609" s="2" t="s">
        <v>3818</v>
      </c>
      <c r="F609" s="2" t="s">
        <v>175</v>
      </c>
      <c r="G609" s="2" t="s">
        <v>19</v>
      </c>
      <c r="H609" s="2">
        <v>71115</v>
      </c>
      <c r="I609" t="s">
        <v>5709</v>
      </c>
    </row>
    <row r="610" spans="1:9" x14ac:dyDescent="0.35">
      <c r="A610" s="2" t="s">
        <v>3819</v>
      </c>
      <c r="B610" s="2" t="s">
        <v>3820</v>
      </c>
      <c r="C610" s="2"/>
      <c r="D610" s="2"/>
      <c r="E610" s="2" t="s">
        <v>3821</v>
      </c>
      <c r="F610" s="2" t="s">
        <v>255</v>
      </c>
      <c r="G610" s="2" t="s">
        <v>19</v>
      </c>
      <c r="H610" s="2">
        <v>44105</v>
      </c>
      <c r="I610" t="s">
        <v>5710</v>
      </c>
    </row>
    <row r="611" spans="1:9" x14ac:dyDescent="0.35">
      <c r="A611" s="2" t="s">
        <v>3822</v>
      </c>
      <c r="B611" s="2" t="s">
        <v>3823</v>
      </c>
      <c r="C611" s="2" t="s">
        <v>3824</v>
      </c>
      <c r="D611" s="2" t="s">
        <v>3825</v>
      </c>
      <c r="E611" s="2" t="s">
        <v>3826</v>
      </c>
      <c r="F611" s="2" t="s">
        <v>45</v>
      </c>
      <c r="G611" s="2" t="s">
        <v>19</v>
      </c>
      <c r="H611" s="2">
        <v>53234</v>
      </c>
      <c r="I611" t="s">
        <v>5709</v>
      </c>
    </row>
    <row r="612" spans="1:9" x14ac:dyDescent="0.35">
      <c r="A612" s="2" t="s">
        <v>3827</v>
      </c>
      <c r="B612" s="2" t="s">
        <v>3828</v>
      </c>
      <c r="C612" s="2" t="s">
        <v>3829</v>
      </c>
      <c r="D612" s="2" t="s">
        <v>3830</v>
      </c>
      <c r="E612" s="2" t="s">
        <v>3831</v>
      </c>
      <c r="F612" s="2" t="s">
        <v>271</v>
      </c>
      <c r="G612" s="2" t="s">
        <v>19</v>
      </c>
      <c r="H612" s="2">
        <v>33345</v>
      </c>
      <c r="I612" t="s">
        <v>5710</v>
      </c>
    </row>
    <row r="613" spans="1:9" x14ac:dyDescent="0.35">
      <c r="A613" s="2" t="s">
        <v>3832</v>
      </c>
      <c r="B613" s="2" t="s">
        <v>3833</v>
      </c>
      <c r="C613" s="2" t="s">
        <v>3834</v>
      </c>
      <c r="D613" s="2" t="s">
        <v>3835</v>
      </c>
      <c r="E613" s="2" t="s">
        <v>3836</v>
      </c>
      <c r="F613" s="2" t="s">
        <v>175</v>
      </c>
      <c r="G613" s="2" t="s">
        <v>19</v>
      </c>
      <c r="H613" s="2">
        <v>71105</v>
      </c>
      <c r="I613" t="s">
        <v>5710</v>
      </c>
    </row>
    <row r="614" spans="1:9" x14ac:dyDescent="0.35">
      <c r="A614" s="2" t="s">
        <v>3837</v>
      </c>
      <c r="B614" s="2" t="s">
        <v>3838</v>
      </c>
      <c r="C614" s="2"/>
      <c r="D614" s="2" t="s">
        <v>3839</v>
      </c>
      <c r="E614" s="2" t="s">
        <v>3840</v>
      </c>
      <c r="F614" s="2" t="s">
        <v>289</v>
      </c>
      <c r="G614" s="2" t="s">
        <v>318</v>
      </c>
      <c r="H614" s="2" t="s">
        <v>444</v>
      </c>
      <c r="I614" t="s">
        <v>5710</v>
      </c>
    </row>
    <row r="615" spans="1:9" x14ac:dyDescent="0.35">
      <c r="A615" s="2" t="s">
        <v>3841</v>
      </c>
      <c r="B615" s="2" t="s">
        <v>3842</v>
      </c>
      <c r="C615" s="2"/>
      <c r="D615" s="2" t="s">
        <v>3843</v>
      </c>
      <c r="E615" s="2" t="s">
        <v>3844</v>
      </c>
      <c r="F615" s="2" t="s">
        <v>131</v>
      </c>
      <c r="G615" s="2" t="s">
        <v>19</v>
      </c>
      <c r="H615" s="2">
        <v>94207</v>
      </c>
      <c r="I615" t="s">
        <v>5710</v>
      </c>
    </row>
    <row r="616" spans="1:9" x14ac:dyDescent="0.35">
      <c r="A616" s="2" t="s">
        <v>3845</v>
      </c>
      <c r="B616" s="2" t="s">
        <v>3846</v>
      </c>
      <c r="C616" s="2"/>
      <c r="D616" s="2" t="s">
        <v>3847</v>
      </c>
      <c r="E616" s="2" t="s">
        <v>3848</v>
      </c>
      <c r="F616" s="2" t="s">
        <v>130</v>
      </c>
      <c r="G616" s="2" t="s">
        <v>19</v>
      </c>
      <c r="H616" s="2">
        <v>37240</v>
      </c>
      <c r="I616" t="s">
        <v>5710</v>
      </c>
    </row>
    <row r="617" spans="1:9" x14ac:dyDescent="0.35">
      <c r="A617" s="2" t="s">
        <v>3849</v>
      </c>
      <c r="B617" s="2" t="s">
        <v>3850</v>
      </c>
      <c r="C617" s="2" t="s">
        <v>3851</v>
      </c>
      <c r="D617" s="2" t="s">
        <v>3852</v>
      </c>
      <c r="E617" s="2" t="s">
        <v>3853</v>
      </c>
      <c r="F617" s="2" t="s">
        <v>97</v>
      </c>
      <c r="G617" s="2" t="s">
        <v>19</v>
      </c>
      <c r="H617" s="2">
        <v>58122</v>
      </c>
      <c r="I617" t="s">
        <v>5709</v>
      </c>
    </row>
    <row r="618" spans="1:9" x14ac:dyDescent="0.35">
      <c r="A618" s="2" t="s">
        <v>3854</v>
      </c>
      <c r="B618" s="2" t="s">
        <v>3855</v>
      </c>
      <c r="C618" s="2" t="s">
        <v>3856</v>
      </c>
      <c r="D618" s="2" t="s">
        <v>3857</v>
      </c>
      <c r="E618" s="2" t="s">
        <v>3858</v>
      </c>
      <c r="F618" s="2" t="s">
        <v>54</v>
      </c>
      <c r="G618" s="2" t="s">
        <v>28</v>
      </c>
      <c r="H618" s="2" t="s">
        <v>55</v>
      </c>
      <c r="I618" t="s">
        <v>5710</v>
      </c>
    </row>
    <row r="619" spans="1:9" x14ac:dyDescent="0.35">
      <c r="A619" s="2" t="s">
        <v>3859</v>
      </c>
      <c r="B619" s="2" t="s">
        <v>3860</v>
      </c>
      <c r="C619" s="2" t="s">
        <v>3861</v>
      </c>
      <c r="D619" s="2" t="s">
        <v>3862</v>
      </c>
      <c r="E619" s="2" t="s">
        <v>3863</v>
      </c>
      <c r="F619" s="2" t="s">
        <v>90</v>
      </c>
      <c r="G619" s="2" t="s">
        <v>19</v>
      </c>
      <c r="H619" s="2">
        <v>74184</v>
      </c>
      <c r="I619" t="s">
        <v>5710</v>
      </c>
    </row>
    <row r="620" spans="1:9" x14ac:dyDescent="0.35">
      <c r="A620" s="2" t="s">
        <v>3864</v>
      </c>
      <c r="B620" s="2" t="s">
        <v>3865</v>
      </c>
      <c r="C620" s="2" t="s">
        <v>3866</v>
      </c>
      <c r="D620" s="2" t="s">
        <v>3867</v>
      </c>
      <c r="E620" s="2" t="s">
        <v>3868</v>
      </c>
      <c r="F620" s="2" t="s">
        <v>57</v>
      </c>
      <c r="G620" s="2" t="s">
        <v>19</v>
      </c>
      <c r="H620" s="2">
        <v>10045</v>
      </c>
      <c r="I620" t="s">
        <v>5709</v>
      </c>
    </row>
    <row r="621" spans="1:9" x14ac:dyDescent="0.35">
      <c r="A621" s="2" t="s">
        <v>3869</v>
      </c>
      <c r="B621" s="2" t="s">
        <v>3870</v>
      </c>
      <c r="C621" s="2" t="s">
        <v>3871</v>
      </c>
      <c r="D621" s="2" t="s">
        <v>3872</v>
      </c>
      <c r="E621" s="2" t="s">
        <v>3873</v>
      </c>
      <c r="F621" s="2" t="s">
        <v>53</v>
      </c>
      <c r="G621" s="2" t="s">
        <v>19</v>
      </c>
      <c r="H621" s="2">
        <v>34642</v>
      </c>
      <c r="I621" t="s">
        <v>5709</v>
      </c>
    </row>
    <row r="622" spans="1:9" x14ac:dyDescent="0.35">
      <c r="A622" s="2" t="s">
        <v>3874</v>
      </c>
      <c r="B622" s="2" t="s">
        <v>3875</v>
      </c>
      <c r="C622" s="2" t="s">
        <v>3876</v>
      </c>
      <c r="D622" s="2" t="s">
        <v>3877</v>
      </c>
      <c r="E622" s="2" t="s">
        <v>3878</v>
      </c>
      <c r="F622" s="2" t="s">
        <v>2998</v>
      </c>
      <c r="G622" s="2" t="s">
        <v>318</v>
      </c>
      <c r="H622" s="2" t="s">
        <v>395</v>
      </c>
      <c r="I622" t="s">
        <v>5710</v>
      </c>
    </row>
    <row r="623" spans="1:9" x14ac:dyDescent="0.35">
      <c r="A623" s="2" t="s">
        <v>3879</v>
      </c>
      <c r="B623" s="2" t="s">
        <v>3880</v>
      </c>
      <c r="C623" s="2" t="s">
        <v>3881</v>
      </c>
      <c r="D623" s="2" t="s">
        <v>3882</v>
      </c>
      <c r="E623" s="2" t="s">
        <v>3883</v>
      </c>
      <c r="F623" s="2" t="s">
        <v>189</v>
      </c>
      <c r="G623" s="2" t="s">
        <v>19</v>
      </c>
      <c r="H623" s="2">
        <v>97296</v>
      </c>
      <c r="I623" t="s">
        <v>5710</v>
      </c>
    </row>
    <row r="624" spans="1:9" x14ac:dyDescent="0.35">
      <c r="A624" s="2" t="s">
        <v>3884</v>
      </c>
      <c r="B624" s="2" t="s">
        <v>3885</v>
      </c>
      <c r="C624" s="2" t="s">
        <v>3886</v>
      </c>
      <c r="D624" s="2"/>
      <c r="E624" s="2" t="s">
        <v>3887</v>
      </c>
      <c r="F624" s="2" t="s">
        <v>107</v>
      </c>
      <c r="G624" s="2" t="s">
        <v>19</v>
      </c>
      <c r="H624" s="2">
        <v>89115</v>
      </c>
      <c r="I624" t="s">
        <v>5710</v>
      </c>
    </row>
    <row r="625" spans="1:9" x14ac:dyDescent="0.35">
      <c r="A625" s="2" t="s">
        <v>3888</v>
      </c>
      <c r="B625" s="2" t="s">
        <v>3889</v>
      </c>
      <c r="C625" s="2"/>
      <c r="D625" s="2" t="s">
        <v>3890</v>
      </c>
      <c r="E625" s="2" t="s">
        <v>3891</v>
      </c>
      <c r="F625" s="2" t="s">
        <v>100</v>
      </c>
      <c r="G625" s="2" t="s">
        <v>28</v>
      </c>
      <c r="H625" s="2" t="s">
        <v>101</v>
      </c>
      <c r="I625" t="s">
        <v>5710</v>
      </c>
    </row>
    <row r="626" spans="1:9" x14ac:dyDescent="0.35">
      <c r="A626" s="2" t="s">
        <v>3892</v>
      </c>
      <c r="B626" s="2" t="s">
        <v>3893</v>
      </c>
      <c r="C626" s="2" t="s">
        <v>3894</v>
      </c>
      <c r="D626" s="2"/>
      <c r="E626" s="2" t="s">
        <v>3895</v>
      </c>
      <c r="F626" s="2" t="s">
        <v>339</v>
      </c>
      <c r="G626" s="2" t="s">
        <v>318</v>
      </c>
      <c r="H626" s="2" t="s">
        <v>340</v>
      </c>
      <c r="I626" t="s">
        <v>5709</v>
      </c>
    </row>
    <row r="627" spans="1:9" x14ac:dyDescent="0.35">
      <c r="A627" s="2" t="s">
        <v>3896</v>
      </c>
      <c r="B627" s="2" t="s">
        <v>3897</v>
      </c>
      <c r="C627" s="2" t="s">
        <v>3898</v>
      </c>
      <c r="D627" s="2" t="s">
        <v>3899</v>
      </c>
      <c r="E627" s="2" t="s">
        <v>3900</v>
      </c>
      <c r="F627" s="2" t="s">
        <v>150</v>
      </c>
      <c r="G627" s="2" t="s">
        <v>19</v>
      </c>
      <c r="H627" s="2">
        <v>94159</v>
      </c>
      <c r="I627" t="s">
        <v>5710</v>
      </c>
    </row>
    <row r="628" spans="1:9" x14ac:dyDescent="0.35">
      <c r="A628" s="2" t="s">
        <v>3901</v>
      </c>
      <c r="B628" s="2" t="s">
        <v>3902</v>
      </c>
      <c r="C628" s="2" t="s">
        <v>3903</v>
      </c>
      <c r="D628" s="2" t="s">
        <v>3904</v>
      </c>
      <c r="E628" s="2" t="s">
        <v>3905</v>
      </c>
      <c r="F628" s="2" t="s">
        <v>108</v>
      </c>
      <c r="G628" s="2" t="s">
        <v>19</v>
      </c>
      <c r="H628" s="2">
        <v>15274</v>
      </c>
      <c r="I628" t="s">
        <v>5710</v>
      </c>
    </row>
    <row r="629" spans="1:9" x14ac:dyDescent="0.35">
      <c r="A629" s="2" t="s">
        <v>3906</v>
      </c>
      <c r="B629" s="2" t="s">
        <v>3907</v>
      </c>
      <c r="C629" s="2" t="s">
        <v>3908</v>
      </c>
      <c r="D629" s="2" t="s">
        <v>3909</v>
      </c>
      <c r="E629" s="2" t="s">
        <v>3910</v>
      </c>
      <c r="F629" s="2" t="s">
        <v>63</v>
      </c>
      <c r="G629" s="2" t="s">
        <v>19</v>
      </c>
      <c r="H629" s="2">
        <v>77281</v>
      </c>
      <c r="I629" t="s">
        <v>5709</v>
      </c>
    </row>
    <row r="630" spans="1:9" x14ac:dyDescent="0.35">
      <c r="A630" s="2" t="s">
        <v>3911</v>
      </c>
      <c r="B630" s="2" t="s">
        <v>3912</v>
      </c>
      <c r="C630" s="2" t="s">
        <v>3913</v>
      </c>
      <c r="D630" s="2" t="s">
        <v>3914</v>
      </c>
      <c r="E630" s="2" t="s">
        <v>3915</v>
      </c>
      <c r="F630" s="2" t="s">
        <v>3916</v>
      </c>
      <c r="G630" s="2" t="s">
        <v>318</v>
      </c>
      <c r="H630" s="2" t="s">
        <v>416</v>
      </c>
      <c r="I630" t="s">
        <v>5709</v>
      </c>
    </row>
    <row r="631" spans="1:9" x14ac:dyDescent="0.35">
      <c r="A631" s="2" t="s">
        <v>3917</v>
      </c>
      <c r="B631" s="2" t="s">
        <v>3918</v>
      </c>
      <c r="C631" s="2" t="s">
        <v>3919</v>
      </c>
      <c r="D631" s="2"/>
      <c r="E631" s="2" t="s">
        <v>3920</v>
      </c>
      <c r="F631" s="2" t="s">
        <v>271</v>
      </c>
      <c r="G631" s="2" t="s">
        <v>19</v>
      </c>
      <c r="H631" s="2">
        <v>33345</v>
      </c>
      <c r="I631" t="s">
        <v>5710</v>
      </c>
    </row>
    <row r="632" spans="1:9" x14ac:dyDescent="0.35">
      <c r="A632" s="2" t="s">
        <v>3921</v>
      </c>
      <c r="B632" s="2" t="s">
        <v>3922</v>
      </c>
      <c r="C632" s="2" t="s">
        <v>3923</v>
      </c>
      <c r="D632" s="2" t="s">
        <v>3924</v>
      </c>
      <c r="E632" s="2" t="s">
        <v>3925</v>
      </c>
      <c r="F632" s="2" t="s">
        <v>190</v>
      </c>
      <c r="G632" s="2" t="s">
        <v>19</v>
      </c>
      <c r="H632" s="2">
        <v>76210</v>
      </c>
      <c r="I632" t="s">
        <v>5710</v>
      </c>
    </row>
    <row r="633" spans="1:9" x14ac:dyDescent="0.35">
      <c r="A633" s="2" t="s">
        <v>3926</v>
      </c>
      <c r="B633" s="2" t="s">
        <v>3927</v>
      </c>
      <c r="C633" s="2" t="s">
        <v>3928</v>
      </c>
      <c r="D633" s="2" t="s">
        <v>3929</v>
      </c>
      <c r="E633" s="2" t="s">
        <v>3930</v>
      </c>
      <c r="F633" s="2" t="s">
        <v>488</v>
      </c>
      <c r="G633" s="2" t="s">
        <v>318</v>
      </c>
      <c r="H633" s="2" t="s">
        <v>363</v>
      </c>
      <c r="I633" t="s">
        <v>5709</v>
      </c>
    </row>
    <row r="634" spans="1:9" x14ac:dyDescent="0.35">
      <c r="A634" s="2" t="s">
        <v>3931</v>
      </c>
      <c r="B634" s="2" t="s">
        <v>3932</v>
      </c>
      <c r="C634" s="2" t="s">
        <v>3933</v>
      </c>
      <c r="D634" s="2" t="s">
        <v>3934</v>
      </c>
      <c r="E634" s="2" t="s">
        <v>3935</v>
      </c>
      <c r="F634" s="2" t="s">
        <v>27</v>
      </c>
      <c r="G634" s="2" t="s">
        <v>19</v>
      </c>
      <c r="H634" s="2">
        <v>90005</v>
      </c>
      <c r="I634" t="s">
        <v>5710</v>
      </c>
    </row>
    <row r="635" spans="1:9" x14ac:dyDescent="0.35">
      <c r="A635" s="2" t="s">
        <v>3936</v>
      </c>
      <c r="B635" s="2" t="s">
        <v>3937</v>
      </c>
      <c r="C635" s="2" t="s">
        <v>3938</v>
      </c>
      <c r="D635" s="2" t="s">
        <v>3939</v>
      </c>
      <c r="E635" s="2" t="s">
        <v>3940</v>
      </c>
      <c r="F635" s="2" t="s">
        <v>202</v>
      </c>
      <c r="G635" s="2" t="s">
        <v>19</v>
      </c>
      <c r="H635" s="2">
        <v>18706</v>
      </c>
      <c r="I635" t="s">
        <v>5710</v>
      </c>
    </row>
    <row r="636" spans="1:9" x14ac:dyDescent="0.35">
      <c r="A636" s="2" t="s">
        <v>3941</v>
      </c>
      <c r="B636" s="2" t="s">
        <v>3942</v>
      </c>
      <c r="C636" s="2" t="s">
        <v>3943</v>
      </c>
      <c r="D636" s="2" t="s">
        <v>3944</v>
      </c>
      <c r="E636" s="2" t="s">
        <v>3945</v>
      </c>
      <c r="F636" s="2" t="s">
        <v>190</v>
      </c>
      <c r="G636" s="2" t="s">
        <v>19</v>
      </c>
      <c r="H636" s="2">
        <v>76205</v>
      </c>
      <c r="I636" t="s">
        <v>5710</v>
      </c>
    </row>
    <row r="637" spans="1:9" x14ac:dyDescent="0.35">
      <c r="A637" s="2" t="s">
        <v>3946</v>
      </c>
      <c r="B637" s="2" t="s">
        <v>3947</v>
      </c>
      <c r="C637" s="2" t="s">
        <v>3948</v>
      </c>
      <c r="D637" s="2" t="s">
        <v>3949</v>
      </c>
      <c r="E637" s="2" t="s">
        <v>3950</v>
      </c>
      <c r="F637" s="2" t="s">
        <v>37</v>
      </c>
      <c r="G637" s="2" t="s">
        <v>19</v>
      </c>
      <c r="H637" s="2">
        <v>64082</v>
      </c>
      <c r="I637" t="s">
        <v>5709</v>
      </c>
    </row>
    <row r="638" spans="1:9" x14ac:dyDescent="0.35">
      <c r="A638" s="2" t="s">
        <v>3951</v>
      </c>
      <c r="B638" s="2" t="s">
        <v>3952</v>
      </c>
      <c r="C638" s="2" t="s">
        <v>3953</v>
      </c>
      <c r="D638" s="2" t="s">
        <v>3954</v>
      </c>
      <c r="E638" s="2" t="s">
        <v>3955</v>
      </c>
      <c r="F638" s="2" t="s">
        <v>88</v>
      </c>
      <c r="G638" s="2" t="s">
        <v>19</v>
      </c>
      <c r="H638" s="2">
        <v>72209</v>
      </c>
      <c r="I638" t="s">
        <v>5709</v>
      </c>
    </row>
    <row r="639" spans="1:9" x14ac:dyDescent="0.35">
      <c r="A639" s="2" t="s">
        <v>3956</v>
      </c>
      <c r="B639" s="2" t="s">
        <v>3957</v>
      </c>
      <c r="C639" s="2" t="s">
        <v>3958</v>
      </c>
      <c r="D639" s="2" t="s">
        <v>3959</v>
      </c>
      <c r="E639" s="2" t="s">
        <v>3960</v>
      </c>
      <c r="F639" s="2" t="s">
        <v>3961</v>
      </c>
      <c r="G639" s="2" t="s">
        <v>318</v>
      </c>
      <c r="H639" s="2" t="s">
        <v>324</v>
      </c>
      <c r="I639" t="s">
        <v>5709</v>
      </c>
    </row>
    <row r="640" spans="1:9" x14ac:dyDescent="0.35">
      <c r="A640" s="2" t="s">
        <v>3962</v>
      </c>
      <c r="B640" s="2" t="s">
        <v>3963</v>
      </c>
      <c r="C640" s="2"/>
      <c r="D640" s="2" t="s">
        <v>3964</v>
      </c>
      <c r="E640" s="2" t="s">
        <v>3965</v>
      </c>
      <c r="F640" s="2" t="s">
        <v>3605</v>
      </c>
      <c r="G640" s="2" t="s">
        <v>318</v>
      </c>
      <c r="H640" s="2" t="s">
        <v>398</v>
      </c>
      <c r="I640" t="s">
        <v>5709</v>
      </c>
    </row>
    <row r="641" spans="1:9" x14ac:dyDescent="0.35">
      <c r="A641" s="2" t="s">
        <v>3966</v>
      </c>
      <c r="B641" s="2" t="s">
        <v>3967</v>
      </c>
      <c r="C641" s="2" t="s">
        <v>3968</v>
      </c>
      <c r="D641" s="2" t="s">
        <v>3969</v>
      </c>
      <c r="E641" s="2" t="s">
        <v>3970</v>
      </c>
      <c r="F641" s="2" t="s">
        <v>179</v>
      </c>
      <c r="G641" s="2" t="s">
        <v>19</v>
      </c>
      <c r="H641" s="2">
        <v>16534</v>
      </c>
      <c r="I641" t="s">
        <v>5709</v>
      </c>
    </row>
    <row r="642" spans="1:9" x14ac:dyDescent="0.35">
      <c r="A642" s="2" t="s">
        <v>3971</v>
      </c>
      <c r="B642" s="2" t="s">
        <v>3972</v>
      </c>
      <c r="C642" s="2"/>
      <c r="D642" s="2" t="s">
        <v>3973</v>
      </c>
      <c r="E642" s="2" t="s">
        <v>3974</v>
      </c>
      <c r="F642" s="2" t="s">
        <v>280</v>
      </c>
      <c r="G642" s="2" t="s">
        <v>28</v>
      </c>
      <c r="H642" s="2" t="s">
        <v>310</v>
      </c>
      <c r="I642" t="s">
        <v>5710</v>
      </c>
    </row>
    <row r="643" spans="1:9" x14ac:dyDescent="0.35">
      <c r="A643" s="2" t="s">
        <v>3975</v>
      </c>
      <c r="B643" s="2" t="s">
        <v>3976</v>
      </c>
      <c r="C643" s="2" t="s">
        <v>3977</v>
      </c>
      <c r="D643" s="2" t="s">
        <v>3978</v>
      </c>
      <c r="E643" s="2" t="s">
        <v>3979</v>
      </c>
      <c r="F643" s="2" t="s">
        <v>108</v>
      </c>
      <c r="G643" s="2" t="s">
        <v>19</v>
      </c>
      <c r="H643" s="2">
        <v>15255</v>
      </c>
      <c r="I643" t="s">
        <v>5709</v>
      </c>
    </row>
    <row r="644" spans="1:9" x14ac:dyDescent="0.35">
      <c r="A644" s="2" t="s">
        <v>3980</v>
      </c>
      <c r="B644" s="2" t="s">
        <v>3981</v>
      </c>
      <c r="C644" s="2" t="s">
        <v>3982</v>
      </c>
      <c r="D644" s="2" t="s">
        <v>3983</v>
      </c>
      <c r="E644" s="2" t="s">
        <v>3984</v>
      </c>
      <c r="F644" s="2" t="s">
        <v>3985</v>
      </c>
      <c r="G644" s="2" t="s">
        <v>28</v>
      </c>
      <c r="H644" s="2" t="s">
        <v>3986</v>
      </c>
      <c r="I644" t="s">
        <v>5709</v>
      </c>
    </row>
    <row r="645" spans="1:9" x14ac:dyDescent="0.35">
      <c r="A645" s="2" t="s">
        <v>3987</v>
      </c>
      <c r="B645" s="2" t="s">
        <v>3988</v>
      </c>
      <c r="C645" s="2" t="s">
        <v>3989</v>
      </c>
      <c r="D645" s="2"/>
      <c r="E645" s="2" t="s">
        <v>3990</v>
      </c>
      <c r="F645" s="2" t="s">
        <v>52</v>
      </c>
      <c r="G645" s="2" t="s">
        <v>19</v>
      </c>
      <c r="H645" s="2">
        <v>75260</v>
      </c>
      <c r="I645" t="s">
        <v>5709</v>
      </c>
    </row>
    <row r="646" spans="1:9" x14ac:dyDescent="0.35">
      <c r="A646" s="2" t="s">
        <v>3991</v>
      </c>
      <c r="B646" s="2" t="s">
        <v>3992</v>
      </c>
      <c r="C646" s="2"/>
      <c r="D646" s="2" t="s">
        <v>3993</v>
      </c>
      <c r="E646" s="2" t="s">
        <v>3994</v>
      </c>
      <c r="F646" s="2" t="s">
        <v>92</v>
      </c>
      <c r="G646" s="2" t="s">
        <v>19</v>
      </c>
      <c r="H646" s="2">
        <v>33233</v>
      </c>
      <c r="I646" t="s">
        <v>5710</v>
      </c>
    </row>
    <row r="647" spans="1:9" x14ac:dyDescent="0.35">
      <c r="A647" s="2" t="s">
        <v>3995</v>
      </c>
      <c r="B647" s="2" t="s">
        <v>3996</v>
      </c>
      <c r="C647" s="2" t="s">
        <v>3997</v>
      </c>
      <c r="D647" s="2" t="s">
        <v>3998</v>
      </c>
      <c r="E647" s="2" t="s">
        <v>3999</v>
      </c>
      <c r="F647" s="2" t="s">
        <v>467</v>
      </c>
      <c r="G647" s="2" t="s">
        <v>19</v>
      </c>
      <c r="H647" s="2">
        <v>76905</v>
      </c>
      <c r="I647" t="s">
        <v>5709</v>
      </c>
    </row>
    <row r="648" spans="1:9" x14ac:dyDescent="0.35">
      <c r="A648" s="2" t="s">
        <v>4000</v>
      </c>
      <c r="B648" s="2" t="s">
        <v>4001</v>
      </c>
      <c r="C648" s="2" t="s">
        <v>4002</v>
      </c>
      <c r="D648" s="2" t="s">
        <v>4003</v>
      </c>
      <c r="E648" s="2" t="s">
        <v>4004</v>
      </c>
      <c r="F648" s="2" t="s">
        <v>198</v>
      </c>
      <c r="G648" s="2" t="s">
        <v>19</v>
      </c>
      <c r="H648" s="2">
        <v>12205</v>
      </c>
      <c r="I648" t="s">
        <v>5709</v>
      </c>
    </row>
    <row r="649" spans="1:9" x14ac:dyDescent="0.35">
      <c r="A649" s="2" t="s">
        <v>4005</v>
      </c>
      <c r="B649" s="2" t="s">
        <v>4006</v>
      </c>
      <c r="C649" s="2" t="s">
        <v>4007</v>
      </c>
      <c r="D649" s="2" t="s">
        <v>4008</v>
      </c>
      <c r="E649" s="2" t="s">
        <v>4009</v>
      </c>
      <c r="F649" s="2" t="s">
        <v>279</v>
      </c>
      <c r="G649" s="2" t="s">
        <v>28</v>
      </c>
      <c r="H649" s="2" t="s">
        <v>210</v>
      </c>
      <c r="I649" t="s">
        <v>5709</v>
      </c>
    </row>
    <row r="650" spans="1:9" x14ac:dyDescent="0.35">
      <c r="A650" s="2" t="s">
        <v>4010</v>
      </c>
      <c r="B650" s="2" t="s">
        <v>4011</v>
      </c>
      <c r="C650" s="2" t="s">
        <v>4012</v>
      </c>
      <c r="D650" s="2" t="s">
        <v>4013</v>
      </c>
      <c r="E650" s="2" t="s">
        <v>4014</v>
      </c>
      <c r="F650" s="2" t="s">
        <v>39</v>
      </c>
      <c r="G650" s="2" t="s">
        <v>19</v>
      </c>
      <c r="H650" s="2">
        <v>43240</v>
      </c>
      <c r="I650" t="s">
        <v>5710</v>
      </c>
    </row>
    <row r="651" spans="1:9" x14ac:dyDescent="0.35">
      <c r="A651" s="2" t="s">
        <v>4015</v>
      </c>
      <c r="B651" s="2" t="s">
        <v>4016</v>
      </c>
      <c r="C651" s="2" t="s">
        <v>4017</v>
      </c>
      <c r="D651" s="2" t="s">
        <v>4018</v>
      </c>
      <c r="E651" s="2" t="s">
        <v>4019</v>
      </c>
      <c r="F651" s="2" t="s">
        <v>354</v>
      </c>
      <c r="G651" s="2" t="s">
        <v>28</v>
      </c>
      <c r="H651" s="2" t="s">
        <v>355</v>
      </c>
      <c r="I651" t="s">
        <v>5710</v>
      </c>
    </row>
    <row r="652" spans="1:9" x14ac:dyDescent="0.35">
      <c r="A652" s="2" t="s">
        <v>4020</v>
      </c>
      <c r="B652" s="2" t="s">
        <v>4021</v>
      </c>
      <c r="C652" s="2" t="s">
        <v>4022</v>
      </c>
      <c r="D652" s="2" t="s">
        <v>4023</v>
      </c>
      <c r="E652" s="2" t="s">
        <v>4024</v>
      </c>
      <c r="F652" s="2" t="s">
        <v>153</v>
      </c>
      <c r="G652" s="2" t="s">
        <v>19</v>
      </c>
      <c r="H652" s="2">
        <v>92883</v>
      </c>
      <c r="I652" t="s">
        <v>5709</v>
      </c>
    </row>
    <row r="653" spans="1:9" x14ac:dyDescent="0.35">
      <c r="A653" s="2" t="s">
        <v>4025</v>
      </c>
      <c r="B653" s="2" t="s">
        <v>4026</v>
      </c>
      <c r="C653" s="2"/>
      <c r="D653" s="2" t="s">
        <v>4027</v>
      </c>
      <c r="E653" s="2" t="s">
        <v>4028</v>
      </c>
      <c r="F653" s="2" t="s">
        <v>47</v>
      </c>
      <c r="G653" s="2" t="s">
        <v>19</v>
      </c>
      <c r="H653" s="2">
        <v>20436</v>
      </c>
      <c r="I653" t="s">
        <v>5710</v>
      </c>
    </row>
    <row r="654" spans="1:9" x14ac:dyDescent="0.35">
      <c r="A654" s="2" t="s">
        <v>4029</v>
      </c>
      <c r="B654" s="2" t="s">
        <v>4030</v>
      </c>
      <c r="C654" s="2" t="s">
        <v>4031</v>
      </c>
      <c r="D654" s="2"/>
      <c r="E654" s="2" t="s">
        <v>4032</v>
      </c>
      <c r="F654" s="2" t="s">
        <v>461</v>
      </c>
      <c r="G654" s="2" t="s">
        <v>318</v>
      </c>
      <c r="H654" s="2" t="s">
        <v>330</v>
      </c>
      <c r="I654" t="s">
        <v>5710</v>
      </c>
    </row>
    <row r="655" spans="1:9" x14ac:dyDescent="0.35">
      <c r="A655" s="2" t="s">
        <v>4033</v>
      </c>
      <c r="B655" s="2" t="s">
        <v>4034</v>
      </c>
      <c r="C655" s="2" t="s">
        <v>4035</v>
      </c>
      <c r="D655" s="2" t="s">
        <v>4036</v>
      </c>
      <c r="E655" s="2" t="s">
        <v>4037</v>
      </c>
      <c r="F655" s="2" t="s">
        <v>260</v>
      </c>
      <c r="G655" s="2" t="s">
        <v>19</v>
      </c>
      <c r="H655" s="2">
        <v>43610</v>
      </c>
      <c r="I655" t="s">
        <v>5710</v>
      </c>
    </row>
    <row r="656" spans="1:9" x14ac:dyDescent="0.35">
      <c r="A656" s="2" t="s">
        <v>4038</v>
      </c>
      <c r="B656" s="2" t="s">
        <v>4039</v>
      </c>
      <c r="C656" s="2" t="s">
        <v>4040</v>
      </c>
      <c r="D656" s="2" t="s">
        <v>4041</v>
      </c>
      <c r="E656" s="2" t="s">
        <v>4042</v>
      </c>
      <c r="F656" s="2" t="s">
        <v>47</v>
      </c>
      <c r="G656" s="2" t="s">
        <v>19</v>
      </c>
      <c r="H656" s="2">
        <v>20088</v>
      </c>
      <c r="I656" t="s">
        <v>5710</v>
      </c>
    </row>
    <row r="657" spans="1:9" x14ac:dyDescent="0.35">
      <c r="A657" s="2" t="s">
        <v>4043</v>
      </c>
      <c r="B657" s="2" t="s">
        <v>4044</v>
      </c>
      <c r="C657" s="2" t="s">
        <v>4045</v>
      </c>
      <c r="D657" s="2"/>
      <c r="E657" s="2" t="s">
        <v>4046</v>
      </c>
      <c r="F657" s="2" t="s">
        <v>186</v>
      </c>
      <c r="G657" s="2" t="s">
        <v>19</v>
      </c>
      <c r="H657" s="2">
        <v>52405</v>
      </c>
      <c r="I657" t="s">
        <v>5709</v>
      </c>
    </row>
    <row r="658" spans="1:9" x14ac:dyDescent="0.35">
      <c r="A658" s="2" t="s">
        <v>4047</v>
      </c>
      <c r="B658" s="2" t="s">
        <v>4048</v>
      </c>
      <c r="C658" s="2" t="s">
        <v>4049</v>
      </c>
      <c r="D658" s="2"/>
      <c r="E658" s="2" t="s">
        <v>4050</v>
      </c>
      <c r="F658" s="2" t="s">
        <v>133</v>
      </c>
      <c r="G658" s="2" t="s">
        <v>19</v>
      </c>
      <c r="H658" s="2">
        <v>80045</v>
      </c>
      <c r="I658" t="s">
        <v>5710</v>
      </c>
    </row>
    <row r="659" spans="1:9" x14ac:dyDescent="0.35">
      <c r="A659" s="2" t="s">
        <v>4051</v>
      </c>
      <c r="B659" s="2" t="s">
        <v>4052</v>
      </c>
      <c r="C659" s="2" t="s">
        <v>4053</v>
      </c>
      <c r="D659" s="2" t="s">
        <v>4054</v>
      </c>
      <c r="E659" s="2" t="s">
        <v>4055</v>
      </c>
      <c r="F659" s="2" t="s">
        <v>256</v>
      </c>
      <c r="G659" s="2" t="s">
        <v>19</v>
      </c>
      <c r="H659" s="2">
        <v>94089</v>
      </c>
      <c r="I659" t="s">
        <v>5709</v>
      </c>
    </row>
    <row r="660" spans="1:9" x14ac:dyDescent="0.35">
      <c r="A660" s="2" t="s">
        <v>4056</v>
      </c>
      <c r="B660" s="2" t="s">
        <v>4057</v>
      </c>
      <c r="C660" s="2"/>
      <c r="D660" s="2"/>
      <c r="E660" s="2" t="s">
        <v>4058</v>
      </c>
      <c r="F660" s="2" t="s">
        <v>375</v>
      </c>
      <c r="G660" s="2" t="s">
        <v>318</v>
      </c>
      <c r="H660" s="2" t="s">
        <v>376</v>
      </c>
      <c r="I660" t="s">
        <v>5709</v>
      </c>
    </row>
    <row r="661" spans="1:9" x14ac:dyDescent="0.35">
      <c r="A661" s="2" t="s">
        <v>4059</v>
      </c>
      <c r="B661" s="2" t="s">
        <v>4060</v>
      </c>
      <c r="C661" s="2" t="s">
        <v>4061</v>
      </c>
      <c r="D661" s="2" t="s">
        <v>4062</v>
      </c>
      <c r="E661" s="2" t="s">
        <v>4063</v>
      </c>
      <c r="F661" s="2" t="s">
        <v>397</v>
      </c>
      <c r="G661" s="2" t="s">
        <v>318</v>
      </c>
      <c r="H661" s="2" t="s">
        <v>398</v>
      </c>
      <c r="I661" t="s">
        <v>5709</v>
      </c>
    </row>
    <row r="662" spans="1:9" x14ac:dyDescent="0.35">
      <c r="A662" s="2" t="s">
        <v>4064</v>
      </c>
      <c r="B662" s="2" t="s">
        <v>4065</v>
      </c>
      <c r="C662" s="2" t="s">
        <v>4066</v>
      </c>
      <c r="D662" s="2" t="s">
        <v>4067</v>
      </c>
      <c r="E662" s="2" t="s">
        <v>4068</v>
      </c>
      <c r="F662" s="2" t="s">
        <v>174</v>
      </c>
      <c r="G662" s="2" t="s">
        <v>19</v>
      </c>
      <c r="H662" s="2">
        <v>48930</v>
      </c>
      <c r="I662" t="s">
        <v>5710</v>
      </c>
    </row>
    <row r="663" spans="1:9" x14ac:dyDescent="0.35">
      <c r="A663" s="2" t="s">
        <v>4069</v>
      </c>
      <c r="B663" s="2" t="s">
        <v>4070</v>
      </c>
      <c r="C663" s="2" t="s">
        <v>4071</v>
      </c>
      <c r="D663" s="2" t="s">
        <v>4072</v>
      </c>
      <c r="E663" s="2" t="s">
        <v>4073</v>
      </c>
      <c r="F663" s="2" t="s">
        <v>63</v>
      </c>
      <c r="G663" s="2" t="s">
        <v>19</v>
      </c>
      <c r="H663" s="2">
        <v>77281</v>
      </c>
      <c r="I663" t="s">
        <v>5709</v>
      </c>
    </row>
    <row r="664" spans="1:9" x14ac:dyDescent="0.35">
      <c r="A664" s="2" t="s">
        <v>4074</v>
      </c>
      <c r="B664" s="2" t="s">
        <v>4075</v>
      </c>
      <c r="C664" s="2" t="s">
        <v>4076</v>
      </c>
      <c r="D664" s="2"/>
      <c r="E664" s="2" t="s">
        <v>4077</v>
      </c>
      <c r="F664" s="2" t="s">
        <v>61</v>
      </c>
      <c r="G664" s="2" t="s">
        <v>19</v>
      </c>
      <c r="H664" s="2">
        <v>37131</v>
      </c>
      <c r="I664" t="s">
        <v>5710</v>
      </c>
    </row>
    <row r="665" spans="1:9" x14ac:dyDescent="0.35">
      <c r="A665" s="2" t="s">
        <v>4078</v>
      </c>
      <c r="B665" s="2" t="s">
        <v>4079</v>
      </c>
      <c r="C665" s="2" t="s">
        <v>4080</v>
      </c>
      <c r="D665" s="2"/>
      <c r="E665" s="2" t="s">
        <v>4081</v>
      </c>
      <c r="F665" s="2" t="s">
        <v>48</v>
      </c>
      <c r="G665" s="2" t="s">
        <v>19</v>
      </c>
      <c r="H665" s="2">
        <v>25362</v>
      </c>
      <c r="I665" t="s">
        <v>5710</v>
      </c>
    </row>
    <row r="666" spans="1:9" x14ac:dyDescent="0.35">
      <c r="A666" s="2" t="s">
        <v>4082</v>
      </c>
      <c r="B666" s="2" t="s">
        <v>4083</v>
      </c>
      <c r="C666" s="2" t="s">
        <v>4084</v>
      </c>
      <c r="D666" s="2" t="s">
        <v>4085</v>
      </c>
      <c r="E666" s="2" t="s">
        <v>4086</v>
      </c>
      <c r="F666" s="2" t="s">
        <v>179</v>
      </c>
      <c r="G666" s="2" t="s">
        <v>19</v>
      </c>
      <c r="H666" s="2">
        <v>16534</v>
      </c>
      <c r="I666" t="s">
        <v>5710</v>
      </c>
    </row>
    <row r="667" spans="1:9" x14ac:dyDescent="0.35">
      <c r="A667" s="2" t="s">
        <v>4087</v>
      </c>
      <c r="B667" s="2" t="s">
        <v>4088</v>
      </c>
      <c r="C667" s="2" t="s">
        <v>4089</v>
      </c>
      <c r="D667" s="2" t="s">
        <v>4090</v>
      </c>
      <c r="E667" s="2" t="s">
        <v>4091</v>
      </c>
      <c r="F667" s="2" t="s">
        <v>93</v>
      </c>
      <c r="G667" s="2" t="s">
        <v>19</v>
      </c>
      <c r="H667" s="2">
        <v>39204</v>
      </c>
      <c r="I667" t="s">
        <v>5709</v>
      </c>
    </row>
    <row r="668" spans="1:9" x14ac:dyDescent="0.35">
      <c r="A668" s="2" t="s">
        <v>4092</v>
      </c>
      <c r="B668" s="2" t="s">
        <v>4093</v>
      </c>
      <c r="C668" s="2" t="s">
        <v>4094</v>
      </c>
      <c r="D668" s="2" t="s">
        <v>4095</v>
      </c>
      <c r="E668" s="2" t="s">
        <v>4096</v>
      </c>
      <c r="F668" s="2" t="s">
        <v>297</v>
      </c>
      <c r="G668" s="2" t="s">
        <v>19</v>
      </c>
      <c r="H668" s="2">
        <v>79491</v>
      </c>
      <c r="I668" t="s">
        <v>5710</v>
      </c>
    </row>
    <row r="669" spans="1:9" x14ac:dyDescent="0.35">
      <c r="A669" s="2" t="s">
        <v>4097</v>
      </c>
      <c r="B669" s="2" t="s">
        <v>4098</v>
      </c>
      <c r="C669" s="2" t="s">
        <v>4099</v>
      </c>
      <c r="D669" s="2" t="s">
        <v>4100</v>
      </c>
      <c r="E669" s="2" t="s">
        <v>4101</v>
      </c>
      <c r="F669" s="2" t="s">
        <v>401</v>
      </c>
      <c r="G669" s="2" t="s">
        <v>318</v>
      </c>
      <c r="H669" s="2" t="s">
        <v>402</v>
      </c>
      <c r="I669" t="s">
        <v>5710</v>
      </c>
    </row>
    <row r="670" spans="1:9" x14ac:dyDescent="0.35">
      <c r="A670" s="2" t="s">
        <v>4102</v>
      </c>
      <c r="B670" s="2" t="s">
        <v>4103</v>
      </c>
      <c r="C670" s="2" t="s">
        <v>4104</v>
      </c>
      <c r="D670" s="2" t="s">
        <v>4105</v>
      </c>
      <c r="E670" s="2" t="s">
        <v>4106</v>
      </c>
      <c r="F670" s="2" t="s">
        <v>31</v>
      </c>
      <c r="G670" s="2" t="s">
        <v>19</v>
      </c>
      <c r="H670" s="2">
        <v>27717</v>
      </c>
      <c r="I670" t="s">
        <v>5709</v>
      </c>
    </row>
    <row r="671" spans="1:9" x14ac:dyDescent="0.35">
      <c r="A671" s="2" t="s">
        <v>4107</v>
      </c>
      <c r="B671" s="2" t="s">
        <v>4108</v>
      </c>
      <c r="C671" s="2" t="s">
        <v>4109</v>
      </c>
      <c r="D671" s="2" t="s">
        <v>4110</v>
      </c>
      <c r="E671" s="2" t="s">
        <v>4111</v>
      </c>
      <c r="F671" s="2" t="s">
        <v>275</v>
      </c>
      <c r="G671" s="2" t="s">
        <v>19</v>
      </c>
      <c r="H671" s="2">
        <v>29505</v>
      </c>
      <c r="I671" t="s">
        <v>5710</v>
      </c>
    </row>
    <row r="672" spans="1:9" x14ac:dyDescent="0.35">
      <c r="A672" s="2" t="s">
        <v>4112</v>
      </c>
      <c r="B672" s="2" t="s">
        <v>4113</v>
      </c>
      <c r="C672" s="2" t="s">
        <v>4114</v>
      </c>
      <c r="D672" s="2" t="s">
        <v>4115</v>
      </c>
      <c r="E672" s="2" t="s">
        <v>4116</v>
      </c>
      <c r="F672" s="2" t="s">
        <v>79</v>
      </c>
      <c r="G672" s="2" t="s">
        <v>19</v>
      </c>
      <c r="H672" s="2">
        <v>13205</v>
      </c>
      <c r="I672" t="s">
        <v>5709</v>
      </c>
    </row>
    <row r="673" spans="1:9" x14ac:dyDescent="0.35">
      <c r="A673" s="2" t="s">
        <v>4117</v>
      </c>
      <c r="B673" s="2" t="s">
        <v>4118</v>
      </c>
      <c r="C673" s="2" t="s">
        <v>4119</v>
      </c>
      <c r="D673" s="2" t="s">
        <v>4120</v>
      </c>
      <c r="E673" s="2" t="s">
        <v>4121</v>
      </c>
      <c r="F673" s="2" t="s">
        <v>259</v>
      </c>
      <c r="G673" s="2" t="s">
        <v>19</v>
      </c>
      <c r="H673" s="2">
        <v>30245</v>
      </c>
      <c r="I673" t="s">
        <v>5710</v>
      </c>
    </row>
    <row r="674" spans="1:9" x14ac:dyDescent="0.35">
      <c r="A674" s="2" t="s">
        <v>4122</v>
      </c>
      <c r="B674" s="2" t="s">
        <v>4123</v>
      </c>
      <c r="C674" s="2" t="s">
        <v>4124</v>
      </c>
      <c r="D674" s="2"/>
      <c r="E674" s="2" t="s">
        <v>4125</v>
      </c>
      <c r="F674" s="2" t="s">
        <v>63</v>
      </c>
      <c r="G674" s="2" t="s">
        <v>19</v>
      </c>
      <c r="H674" s="2">
        <v>77070</v>
      </c>
      <c r="I674" t="s">
        <v>5709</v>
      </c>
    </row>
    <row r="675" spans="1:9" x14ac:dyDescent="0.35">
      <c r="A675" s="2" t="s">
        <v>4126</v>
      </c>
      <c r="B675" s="2" t="s">
        <v>4127</v>
      </c>
      <c r="C675" s="2" t="s">
        <v>4128</v>
      </c>
      <c r="D675" s="2" t="s">
        <v>4129</v>
      </c>
      <c r="E675" s="2" t="s">
        <v>4130</v>
      </c>
      <c r="F675" s="2" t="s">
        <v>116</v>
      </c>
      <c r="G675" s="2" t="s">
        <v>19</v>
      </c>
      <c r="H675" s="2">
        <v>66160</v>
      </c>
      <c r="I675" t="s">
        <v>5709</v>
      </c>
    </row>
    <row r="676" spans="1:9" x14ac:dyDescent="0.35">
      <c r="A676" s="2" t="s">
        <v>4131</v>
      </c>
      <c r="B676" s="2" t="s">
        <v>4132</v>
      </c>
      <c r="C676" s="2" t="s">
        <v>4133</v>
      </c>
      <c r="D676" s="2" t="s">
        <v>4134</v>
      </c>
      <c r="E676" s="2" t="s">
        <v>4135</v>
      </c>
      <c r="F676" s="2" t="s">
        <v>396</v>
      </c>
      <c r="G676" s="2" t="s">
        <v>19</v>
      </c>
      <c r="H676" s="2">
        <v>34282</v>
      </c>
      <c r="I676" t="s">
        <v>5709</v>
      </c>
    </row>
    <row r="677" spans="1:9" x14ac:dyDescent="0.35">
      <c r="A677" s="2" t="s">
        <v>4136</v>
      </c>
      <c r="B677" s="2" t="s">
        <v>4137</v>
      </c>
      <c r="C677" s="2"/>
      <c r="D677" s="2" t="s">
        <v>4138</v>
      </c>
      <c r="E677" s="2" t="s">
        <v>4139</v>
      </c>
      <c r="F677" s="2" t="s">
        <v>313</v>
      </c>
      <c r="G677" s="2" t="s">
        <v>19</v>
      </c>
      <c r="H677" s="2">
        <v>18105</v>
      </c>
      <c r="I677" t="s">
        <v>5709</v>
      </c>
    </row>
    <row r="678" spans="1:9" x14ac:dyDescent="0.35">
      <c r="A678" s="2" t="s">
        <v>4140</v>
      </c>
      <c r="B678" s="2" t="s">
        <v>4141</v>
      </c>
      <c r="C678" s="2"/>
      <c r="D678" s="2" t="s">
        <v>4142</v>
      </c>
      <c r="E678" s="2" t="s">
        <v>4143</v>
      </c>
      <c r="F678" s="2" t="s">
        <v>214</v>
      </c>
      <c r="G678" s="2" t="s">
        <v>19</v>
      </c>
      <c r="H678" s="2">
        <v>23663</v>
      </c>
      <c r="I678" t="s">
        <v>5710</v>
      </c>
    </row>
    <row r="679" spans="1:9" x14ac:dyDescent="0.35">
      <c r="A679" s="2" t="s">
        <v>4144</v>
      </c>
      <c r="B679" s="2" t="s">
        <v>4145</v>
      </c>
      <c r="C679" s="2" t="s">
        <v>4146</v>
      </c>
      <c r="D679" s="2" t="s">
        <v>4147</v>
      </c>
      <c r="E679" s="2" t="s">
        <v>4148</v>
      </c>
      <c r="F679" s="2" t="s">
        <v>469</v>
      </c>
      <c r="G679" s="2" t="s">
        <v>318</v>
      </c>
      <c r="H679" s="2" t="s">
        <v>470</v>
      </c>
      <c r="I679" t="s">
        <v>5710</v>
      </c>
    </row>
    <row r="680" spans="1:9" x14ac:dyDescent="0.35">
      <c r="A680" s="2" t="s">
        <v>4149</v>
      </c>
      <c r="B680" s="2" t="s">
        <v>4150</v>
      </c>
      <c r="C680" s="2" t="s">
        <v>4151</v>
      </c>
      <c r="D680" s="2" t="s">
        <v>4152</v>
      </c>
      <c r="E680" s="2" t="s">
        <v>4153</v>
      </c>
      <c r="F680" s="2" t="s">
        <v>191</v>
      </c>
      <c r="G680" s="2" t="s">
        <v>19</v>
      </c>
      <c r="H680" s="2">
        <v>67260</v>
      </c>
      <c r="I680" t="s">
        <v>5709</v>
      </c>
    </row>
    <row r="681" spans="1:9" x14ac:dyDescent="0.35">
      <c r="A681" s="2" t="s">
        <v>4154</v>
      </c>
      <c r="B681" s="2" t="s">
        <v>4155</v>
      </c>
      <c r="C681" s="2" t="s">
        <v>4156</v>
      </c>
      <c r="D681" s="2" t="s">
        <v>4157</v>
      </c>
      <c r="E681" s="2" t="s">
        <v>4158</v>
      </c>
      <c r="F681" s="2" t="s">
        <v>279</v>
      </c>
      <c r="G681" s="2" t="s">
        <v>28</v>
      </c>
      <c r="H681" s="2" t="s">
        <v>210</v>
      </c>
      <c r="I681" t="s">
        <v>5710</v>
      </c>
    </row>
    <row r="682" spans="1:9" x14ac:dyDescent="0.35">
      <c r="A682" s="2" t="s">
        <v>4159</v>
      </c>
      <c r="B682" s="2" t="s">
        <v>4160</v>
      </c>
      <c r="C682" s="2" t="s">
        <v>4161</v>
      </c>
      <c r="D682" s="2"/>
      <c r="E682" s="2" t="s">
        <v>4162</v>
      </c>
      <c r="F682" s="2" t="s">
        <v>170</v>
      </c>
      <c r="G682" s="2" t="s">
        <v>19</v>
      </c>
      <c r="H682" s="2">
        <v>6816</v>
      </c>
      <c r="I682" t="s">
        <v>5710</v>
      </c>
    </row>
    <row r="683" spans="1:9" x14ac:dyDescent="0.35">
      <c r="A683" s="2" t="s">
        <v>4163</v>
      </c>
      <c r="B683" s="2" t="s">
        <v>4164</v>
      </c>
      <c r="C683" s="2" t="s">
        <v>4165</v>
      </c>
      <c r="D683" s="2" t="s">
        <v>4166</v>
      </c>
      <c r="E683" s="2" t="s">
        <v>4167</v>
      </c>
      <c r="F683" s="2" t="s">
        <v>248</v>
      </c>
      <c r="G683" s="2" t="s">
        <v>28</v>
      </c>
      <c r="H683" s="2" t="s">
        <v>249</v>
      </c>
      <c r="I683" t="s">
        <v>5709</v>
      </c>
    </row>
    <row r="684" spans="1:9" x14ac:dyDescent="0.35">
      <c r="A684" s="2" t="s">
        <v>4168</v>
      </c>
      <c r="B684" s="2" t="s">
        <v>4169</v>
      </c>
      <c r="C684" s="2" t="s">
        <v>4170</v>
      </c>
      <c r="D684" s="2" t="s">
        <v>4171</v>
      </c>
      <c r="E684" s="2" t="s">
        <v>4172</v>
      </c>
      <c r="F684" s="2" t="s">
        <v>22</v>
      </c>
      <c r="G684" s="2" t="s">
        <v>19</v>
      </c>
      <c r="H684" s="2">
        <v>32209</v>
      </c>
      <c r="I684" t="s">
        <v>5709</v>
      </c>
    </row>
    <row r="685" spans="1:9" x14ac:dyDescent="0.35">
      <c r="A685" s="2" t="s">
        <v>4173</v>
      </c>
      <c r="B685" s="2" t="s">
        <v>4174</v>
      </c>
      <c r="C685" s="2" t="s">
        <v>4175</v>
      </c>
      <c r="D685" s="2" t="s">
        <v>4176</v>
      </c>
      <c r="E685" s="2" t="s">
        <v>4177</v>
      </c>
      <c r="F685" s="2" t="s">
        <v>63</v>
      </c>
      <c r="G685" s="2" t="s">
        <v>19</v>
      </c>
      <c r="H685" s="2">
        <v>77299</v>
      </c>
      <c r="I685" t="s">
        <v>5710</v>
      </c>
    </row>
    <row r="686" spans="1:9" x14ac:dyDescent="0.35">
      <c r="A686" s="2" t="s">
        <v>4178</v>
      </c>
      <c r="B686" s="2" t="s">
        <v>4179</v>
      </c>
      <c r="C686" s="2"/>
      <c r="D686" s="2" t="s">
        <v>4180</v>
      </c>
      <c r="E686" s="2" t="s">
        <v>4181</v>
      </c>
      <c r="F686" s="2" t="s">
        <v>189</v>
      </c>
      <c r="G686" s="2" t="s">
        <v>19</v>
      </c>
      <c r="H686" s="2">
        <v>97255</v>
      </c>
      <c r="I686" t="s">
        <v>5710</v>
      </c>
    </row>
    <row r="687" spans="1:9" x14ac:dyDescent="0.35">
      <c r="A687" s="2" t="s">
        <v>4182</v>
      </c>
      <c r="B687" s="2" t="s">
        <v>4183</v>
      </c>
      <c r="C687" s="2" t="s">
        <v>4184</v>
      </c>
      <c r="D687" s="2" t="s">
        <v>4185</v>
      </c>
      <c r="E687" s="2" t="s">
        <v>4186</v>
      </c>
      <c r="F687" s="2" t="s">
        <v>87</v>
      </c>
      <c r="G687" s="2" t="s">
        <v>19</v>
      </c>
      <c r="H687" s="2">
        <v>91186</v>
      </c>
      <c r="I687" t="s">
        <v>5709</v>
      </c>
    </row>
    <row r="688" spans="1:9" x14ac:dyDescent="0.35">
      <c r="A688" s="2" t="s">
        <v>4187</v>
      </c>
      <c r="B688" s="2" t="s">
        <v>4188</v>
      </c>
      <c r="C688" s="2" t="s">
        <v>4189</v>
      </c>
      <c r="D688" s="2" t="s">
        <v>4190</v>
      </c>
      <c r="E688" s="2" t="s">
        <v>4191</v>
      </c>
      <c r="F688" s="2" t="s">
        <v>178</v>
      </c>
      <c r="G688" s="2" t="s">
        <v>19</v>
      </c>
      <c r="H688" s="2">
        <v>92725</v>
      </c>
      <c r="I688" t="s">
        <v>5709</v>
      </c>
    </row>
    <row r="689" spans="1:9" x14ac:dyDescent="0.35">
      <c r="A689" s="2" t="s">
        <v>4192</v>
      </c>
      <c r="B689" s="2" t="s">
        <v>4193</v>
      </c>
      <c r="C689" s="2" t="s">
        <v>4194</v>
      </c>
      <c r="D689" s="2" t="s">
        <v>4195</v>
      </c>
      <c r="E689" s="2" t="s">
        <v>4196</v>
      </c>
      <c r="F689" s="2" t="s">
        <v>98</v>
      </c>
      <c r="G689" s="2" t="s">
        <v>19</v>
      </c>
      <c r="H689" s="2">
        <v>95160</v>
      </c>
      <c r="I689" t="s">
        <v>5710</v>
      </c>
    </row>
    <row r="690" spans="1:9" x14ac:dyDescent="0.35">
      <c r="A690" s="2" t="s">
        <v>4197</v>
      </c>
      <c r="B690" s="2" t="s">
        <v>4198</v>
      </c>
      <c r="C690" s="2" t="s">
        <v>4199</v>
      </c>
      <c r="D690" s="2" t="s">
        <v>4200</v>
      </c>
      <c r="E690" s="2" t="s">
        <v>4201</v>
      </c>
      <c r="F690" s="2" t="s">
        <v>333</v>
      </c>
      <c r="G690" s="2" t="s">
        <v>318</v>
      </c>
      <c r="H690" s="2" t="s">
        <v>334</v>
      </c>
      <c r="I690" t="s">
        <v>5710</v>
      </c>
    </row>
    <row r="691" spans="1:9" x14ac:dyDescent="0.35">
      <c r="A691" s="2" t="s">
        <v>4202</v>
      </c>
      <c r="B691" s="2" t="s">
        <v>4203</v>
      </c>
      <c r="C691" s="2" t="s">
        <v>4204</v>
      </c>
      <c r="D691" s="2" t="s">
        <v>4205</v>
      </c>
      <c r="E691" s="2" t="s">
        <v>4206</v>
      </c>
      <c r="F691" s="2" t="s">
        <v>78</v>
      </c>
      <c r="G691" s="2" t="s">
        <v>19</v>
      </c>
      <c r="H691" s="2">
        <v>80935</v>
      </c>
      <c r="I691" t="s">
        <v>5710</v>
      </c>
    </row>
    <row r="692" spans="1:9" x14ac:dyDescent="0.35">
      <c r="A692" s="2" t="s">
        <v>4207</v>
      </c>
      <c r="B692" s="2" t="s">
        <v>4208</v>
      </c>
      <c r="C692" s="2"/>
      <c r="D692" s="2"/>
      <c r="E692" s="2" t="s">
        <v>4209</v>
      </c>
      <c r="F692" s="2" t="s">
        <v>260</v>
      </c>
      <c r="G692" s="2" t="s">
        <v>19</v>
      </c>
      <c r="H692" s="2">
        <v>43605</v>
      </c>
      <c r="I692" t="s">
        <v>5710</v>
      </c>
    </row>
    <row r="693" spans="1:9" x14ac:dyDescent="0.35">
      <c r="A693" s="2" t="s">
        <v>4210</v>
      </c>
      <c r="B693" s="2" t="s">
        <v>4211</v>
      </c>
      <c r="C693" s="2" t="s">
        <v>4212</v>
      </c>
      <c r="D693" s="2" t="s">
        <v>4213</v>
      </c>
      <c r="E693" s="2" t="s">
        <v>4214</v>
      </c>
      <c r="F693" s="2" t="s">
        <v>117</v>
      </c>
      <c r="G693" s="2" t="s">
        <v>19</v>
      </c>
      <c r="H693" s="2">
        <v>33436</v>
      </c>
      <c r="I693" t="s">
        <v>5709</v>
      </c>
    </row>
    <row r="694" spans="1:9" x14ac:dyDescent="0.35">
      <c r="A694" s="2" t="s">
        <v>4215</v>
      </c>
      <c r="B694" s="2" t="s">
        <v>4216</v>
      </c>
      <c r="C694" s="2" t="s">
        <v>4217</v>
      </c>
      <c r="D694" s="2" t="s">
        <v>4218</v>
      </c>
      <c r="E694" s="2" t="s">
        <v>4219</v>
      </c>
      <c r="F694" s="2" t="s">
        <v>51</v>
      </c>
      <c r="G694" s="2" t="s">
        <v>19</v>
      </c>
      <c r="H694" s="2">
        <v>45999</v>
      </c>
      <c r="I694" t="s">
        <v>5710</v>
      </c>
    </row>
    <row r="695" spans="1:9" x14ac:dyDescent="0.35">
      <c r="A695" s="2" t="s">
        <v>4220</v>
      </c>
      <c r="B695" s="2" t="s">
        <v>4221</v>
      </c>
      <c r="C695" s="2" t="s">
        <v>4222</v>
      </c>
      <c r="D695" s="2" t="s">
        <v>4223</v>
      </c>
      <c r="E695" s="2" t="s">
        <v>4224</v>
      </c>
      <c r="F695" s="2" t="s">
        <v>104</v>
      </c>
      <c r="G695" s="2" t="s">
        <v>19</v>
      </c>
      <c r="H695" s="2">
        <v>63121</v>
      </c>
      <c r="I695" t="s">
        <v>5709</v>
      </c>
    </row>
    <row r="696" spans="1:9" x14ac:dyDescent="0.35">
      <c r="A696" s="2" t="s">
        <v>4225</v>
      </c>
      <c r="B696" s="2" t="s">
        <v>4226</v>
      </c>
      <c r="C696" s="2" t="s">
        <v>4227</v>
      </c>
      <c r="D696" s="2" t="s">
        <v>4228</v>
      </c>
      <c r="E696" s="2" t="s">
        <v>4229</v>
      </c>
      <c r="F696" s="2" t="s">
        <v>243</v>
      </c>
      <c r="G696" s="2" t="s">
        <v>19</v>
      </c>
      <c r="H696" s="2">
        <v>10705</v>
      </c>
      <c r="I696" t="s">
        <v>5710</v>
      </c>
    </row>
    <row r="697" spans="1:9" x14ac:dyDescent="0.35">
      <c r="A697" s="2" t="s">
        <v>4230</v>
      </c>
      <c r="B697" s="2" t="s">
        <v>4231</v>
      </c>
      <c r="C697" s="2" t="s">
        <v>4232</v>
      </c>
      <c r="D697" s="2" t="s">
        <v>4233</v>
      </c>
      <c r="E697" s="2" t="s">
        <v>4234</v>
      </c>
      <c r="F697" s="2" t="s">
        <v>20</v>
      </c>
      <c r="G697" s="2" t="s">
        <v>19</v>
      </c>
      <c r="H697" s="2">
        <v>21290</v>
      </c>
      <c r="I697" t="s">
        <v>5709</v>
      </c>
    </row>
    <row r="698" spans="1:9" x14ac:dyDescent="0.35">
      <c r="A698" s="2" t="s">
        <v>4235</v>
      </c>
      <c r="B698" s="2" t="s">
        <v>4236</v>
      </c>
      <c r="C698" s="2" t="s">
        <v>4237</v>
      </c>
      <c r="D698" s="2" t="s">
        <v>4238</v>
      </c>
      <c r="E698" s="2" t="s">
        <v>4239</v>
      </c>
      <c r="F698" s="2" t="s">
        <v>22</v>
      </c>
      <c r="G698" s="2" t="s">
        <v>19</v>
      </c>
      <c r="H698" s="2">
        <v>32230</v>
      </c>
      <c r="I698" t="s">
        <v>5710</v>
      </c>
    </row>
    <row r="699" spans="1:9" x14ac:dyDescent="0.35">
      <c r="A699" s="2" t="s">
        <v>4240</v>
      </c>
      <c r="B699" s="2" t="s">
        <v>4241</v>
      </c>
      <c r="C699" s="2"/>
      <c r="D699" s="2"/>
      <c r="E699" s="2" t="s">
        <v>4242</v>
      </c>
      <c r="F699" s="2" t="s">
        <v>391</v>
      </c>
      <c r="G699" s="2" t="s">
        <v>318</v>
      </c>
      <c r="H699" s="2" t="s">
        <v>392</v>
      </c>
      <c r="I699" t="s">
        <v>5710</v>
      </c>
    </row>
    <row r="700" spans="1:9" x14ac:dyDescent="0.35">
      <c r="A700" s="2" t="s">
        <v>4243</v>
      </c>
      <c r="B700" s="2" t="s">
        <v>4244</v>
      </c>
      <c r="C700" s="2" t="s">
        <v>4245</v>
      </c>
      <c r="D700" s="2" t="s">
        <v>4246</v>
      </c>
      <c r="E700" s="2" t="s">
        <v>4247</v>
      </c>
      <c r="F700" s="2" t="s">
        <v>289</v>
      </c>
      <c r="G700" s="2" t="s">
        <v>318</v>
      </c>
      <c r="H700" s="2" t="s">
        <v>444</v>
      </c>
      <c r="I700" t="s">
        <v>5710</v>
      </c>
    </row>
    <row r="701" spans="1:9" x14ac:dyDescent="0.35">
      <c r="A701" s="2" t="s">
        <v>4248</v>
      </c>
      <c r="B701" s="2" t="s">
        <v>4249</v>
      </c>
      <c r="C701" s="2" t="s">
        <v>4250</v>
      </c>
      <c r="D701" s="2" t="s">
        <v>4251</v>
      </c>
      <c r="E701" s="2" t="s">
        <v>4252</v>
      </c>
      <c r="F701" s="2" t="s">
        <v>92</v>
      </c>
      <c r="G701" s="2" t="s">
        <v>19</v>
      </c>
      <c r="H701" s="2">
        <v>33196</v>
      </c>
      <c r="I701" t="s">
        <v>5709</v>
      </c>
    </row>
    <row r="702" spans="1:9" x14ac:dyDescent="0.35">
      <c r="A702" s="2" t="s">
        <v>4253</v>
      </c>
      <c r="B702" s="2" t="s">
        <v>4254</v>
      </c>
      <c r="C702" s="2" t="s">
        <v>4255</v>
      </c>
      <c r="D702" s="2"/>
      <c r="E702" s="2" t="s">
        <v>4256</v>
      </c>
      <c r="F702" s="2" t="s">
        <v>150</v>
      </c>
      <c r="G702" s="2" t="s">
        <v>19</v>
      </c>
      <c r="H702" s="2">
        <v>94121</v>
      </c>
      <c r="I702" t="s">
        <v>5710</v>
      </c>
    </row>
    <row r="703" spans="1:9" x14ac:dyDescent="0.35">
      <c r="A703" s="2" t="s">
        <v>4257</v>
      </c>
      <c r="B703" s="2" t="s">
        <v>4258</v>
      </c>
      <c r="C703" s="2" t="s">
        <v>4259</v>
      </c>
      <c r="D703" s="2" t="s">
        <v>4260</v>
      </c>
      <c r="E703" s="2" t="s">
        <v>4261</v>
      </c>
      <c r="F703" s="2" t="s">
        <v>390</v>
      </c>
      <c r="G703" s="2" t="s">
        <v>318</v>
      </c>
      <c r="H703" s="2" t="s">
        <v>348</v>
      </c>
      <c r="I703" t="s">
        <v>5709</v>
      </c>
    </row>
    <row r="704" spans="1:9" x14ac:dyDescent="0.35">
      <c r="A704" s="2" t="s">
        <v>4262</v>
      </c>
      <c r="B704" s="2" t="s">
        <v>4263</v>
      </c>
      <c r="C704" s="2" t="s">
        <v>4264</v>
      </c>
      <c r="D704" s="2"/>
      <c r="E704" s="2" t="s">
        <v>4265</v>
      </c>
      <c r="F704" s="2" t="s">
        <v>211</v>
      </c>
      <c r="G704" s="2" t="s">
        <v>19</v>
      </c>
      <c r="H704" s="2">
        <v>33982</v>
      </c>
      <c r="I704" t="s">
        <v>5709</v>
      </c>
    </row>
    <row r="705" spans="1:9" x14ac:dyDescent="0.35">
      <c r="A705" s="2" t="s">
        <v>4266</v>
      </c>
      <c r="B705" s="2" t="s">
        <v>4267</v>
      </c>
      <c r="C705" s="2"/>
      <c r="D705" s="2" t="s">
        <v>4268</v>
      </c>
      <c r="E705" s="2" t="s">
        <v>4269</v>
      </c>
      <c r="F705" s="2" t="s">
        <v>1282</v>
      </c>
      <c r="G705" s="2" t="s">
        <v>318</v>
      </c>
      <c r="H705" s="2" t="s">
        <v>444</v>
      </c>
      <c r="I705" t="s">
        <v>5709</v>
      </c>
    </row>
    <row r="706" spans="1:9" x14ac:dyDescent="0.35">
      <c r="A706" s="2" t="s">
        <v>4270</v>
      </c>
      <c r="B706" s="2" t="s">
        <v>4271</v>
      </c>
      <c r="C706" s="2"/>
      <c r="D706" s="2" t="s">
        <v>4272</v>
      </c>
      <c r="E706" s="2" t="s">
        <v>4273</v>
      </c>
      <c r="F706" s="2" t="s">
        <v>57</v>
      </c>
      <c r="G706" s="2" t="s">
        <v>19</v>
      </c>
      <c r="H706" s="2">
        <v>10125</v>
      </c>
      <c r="I706" t="s">
        <v>5709</v>
      </c>
    </row>
    <row r="707" spans="1:9" x14ac:dyDescent="0.35">
      <c r="A707" s="2" t="s">
        <v>4274</v>
      </c>
      <c r="B707" s="2" t="s">
        <v>4275</v>
      </c>
      <c r="C707" s="2" t="s">
        <v>4276</v>
      </c>
      <c r="D707" s="2" t="s">
        <v>4277</v>
      </c>
      <c r="E707" s="2" t="s">
        <v>4278</v>
      </c>
      <c r="F707" s="2" t="s">
        <v>295</v>
      </c>
      <c r="G707" s="2" t="s">
        <v>19</v>
      </c>
      <c r="H707" s="2">
        <v>29305</v>
      </c>
      <c r="I707" t="s">
        <v>5710</v>
      </c>
    </row>
    <row r="708" spans="1:9" x14ac:dyDescent="0.35">
      <c r="A708" s="2" t="s">
        <v>4279</v>
      </c>
      <c r="B708" s="2" t="s">
        <v>4280</v>
      </c>
      <c r="C708" s="2" t="s">
        <v>4281</v>
      </c>
      <c r="D708" s="2" t="s">
        <v>4282</v>
      </c>
      <c r="E708" s="2" t="s">
        <v>4283</v>
      </c>
      <c r="F708" s="2" t="s">
        <v>208</v>
      </c>
      <c r="G708" s="2" t="s">
        <v>19</v>
      </c>
      <c r="H708" s="2">
        <v>93305</v>
      </c>
      <c r="I708" t="s">
        <v>5710</v>
      </c>
    </row>
    <row r="709" spans="1:9" x14ac:dyDescent="0.35">
      <c r="A709" s="2" t="s">
        <v>4284</v>
      </c>
      <c r="B709" s="2" t="s">
        <v>4285</v>
      </c>
      <c r="C709" s="2"/>
      <c r="D709" s="2" t="s">
        <v>4286</v>
      </c>
      <c r="E709" s="2" t="s">
        <v>4287</v>
      </c>
      <c r="F709" s="2" t="s">
        <v>382</v>
      </c>
      <c r="G709" s="2" t="s">
        <v>318</v>
      </c>
      <c r="H709" s="2" t="s">
        <v>383</v>
      </c>
      <c r="I709" t="s">
        <v>5710</v>
      </c>
    </row>
    <row r="710" spans="1:9" x14ac:dyDescent="0.35">
      <c r="A710" s="2" t="s">
        <v>4288</v>
      </c>
      <c r="B710" s="2" t="s">
        <v>4289</v>
      </c>
      <c r="C710" s="2" t="s">
        <v>4290</v>
      </c>
      <c r="D710" s="2" t="s">
        <v>4291</v>
      </c>
      <c r="E710" s="2" t="s">
        <v>4292</v>
      </c>
      <c r="F710" s="2" t="s">
        <v>104</v>
      </c>
      <c r="G710" s="2" t="s">
        <v>19</v>
      </c>
      <c r="H710" s="2">
        <v>63169</v>
      </c>
      <c r="I710" t="s">
        <v>5709</v>
      </c>
    </row>
    <row r="711" spans="1:9" x14ac:dyDescent="0.35">
      <c r="A711" s="2" t="s">
        <v>4293</v>
      </c>
      <c r="B711" s="2" t="s">
        <v>4294</v>
      </c>
      <c r="C711" s="2"/>
      <c r="D711" s="2" t="s">
        <v>4295</v>
      </c>
      <c r="E711" s="2" t="s">
        <v>4296</v>
      </c>
      <c r="F711" s="2" t="s">
        <v>66</v>
      </c>
      <c r="G711" s="2" t="s">
        <v>19</v>
      </c>
      <c r="H711" s="2">
        <v>46896</v>
      </c>
      <c r="I711" t="s">
        <v>5709</v>
      </c>
    </row>
    <row r="712" spans="1:9" x14ac:dyDescent="0.35">
      <c r="A712" s="2" t="s">
        <v>4297</v>
      </c>
      <c r="B712" s="2" t="s">
        <v>4298</v>
      </c>
      <c r="C712" s="2" t="s">
        <v>4299</v>
      </c>
      <c r="D712" s="2" t="s">
        <v>4300</v>
      </c>
      <c r="E712" s="2" t="s">
        <v>4301</v>
      </c>
      <c r="F712" s="2" t="s">
        <v>200</v>
      </c>
      <c r="G712" s="2" t="s">
        <v>19</v>
      </c>
      <c r="H712" s="2">
        <v>55564</v>
      </c>
      <c r="I712" t="s">
        <v>5710</v>
      </c>
    </row>
    <row r="713" spans="1:9" x14ac:dyDescent="0.35">
      <c r="A713" s="2" t="s">
        <v>4302</v>
      </c>
      <c r="B713" s="2" t="s">
        <v>4303</v>
      </c>
      <c r="C713" s="2" t="s">
        <v>4304</v>
      </c>
      <c r="D713" s="2" t="s">
        <v>4305</v>
      </c>
      <c r="E713" s="2" t="s">
        <v>4306</v>
      </c>
      <c r="F713" s="2" t="s">
        <v>4307</v>
      </c>
      <c r="G713" s="2" t="s">
        <v>19</v>
      </c>
      <c r="H713" s="2">
        <v>72905</v>
      </c>
      <c r="I713" t="s">
        <v>5710</v>
      </c>
    </row>
    <row r="714" spans="1:9" x14ac:dyDescent="0.35">
      <c r="A714" s="2" t="s">
        <v>4308</v>
      </c>
      <c r="B714" s="2" t="s">
        <v>4309</v>
      </c>
      <c r="C714" s="2"/>
      <c r="D714" s="2"/>
      <c r="E714" s="2" t="s">
        <v>4310</v>
      </c>
      <c r="F714" s="2" t="s">
        <v>286</v>
      </c>
      <c r="G714" s="2" t="s">
        <v>28</v>
      </c>
      <c r="H714" s="2" t="s">
        <v>287</v>
      </c>
      <c r="I714" t="s">
        <v>5710</v>
      </c>
    </row>
    <row r="715" spans="1:9" x14ac:dyDescent="0.35">
      <c r="A715" s="2" t="s">
        <v>4311</v>
      </c>
      <c r="B715" s="2" t="s">
        <v>4312</v>
      </c>
      <c r="C715" s="2" t="s">
        <v>4313</v>
      </c>
      <c r="D715" s="2" t="s">
        <v>4314</v>
      </c>
      <c r="E715" s="2" t="s">
        <v>4315</v>
      </c>
      <c r="F715" s="2" t="s">
        <v>291</v>
      </c>
      <c r="G715" s="2" t="s">
        <v>19</v>
      </c>
      <c r="H715" s="2">
        <v>95210</v>
      </c>
      <c r="I715" t="s">
        <v>5710</v>
      </c>
    </row>
    <row r="716" spans="1:9" x14ac:dyDescent="0.35">
      <c r="A716" s="2" t="s">
        <v>4316</v>
      </c>
      <c r="B716" s="2" t="s">
        <v>4317</v>
      </c>
      <c r="C716" s="2" t="s">
        <v>4318</v>
      </c>
      <c r="D716" s="2" t="s">
        <v>4319</v>
      </c>
      <c r="E716" s="2" t="s">
        <v>4320</v>
      </c>
      <c r="F716" s="2" t="s">
        <v>436</v>
      </c>
      <c r="G716" s="2" t="s">
        <v>318</v>
      </c>
      <c r="H716" s="2" t="s">
        <v>410</v>
      </c>
      <c r="I716" t="s">
        <v>5709</v>
      </c>
    </row>
    <row r="717" spans="1:9" x14ac:dyDescent="0.35">
      <c r="A717" s="2" t="s">
        <v>4321</v>
      </c>
      <c r="B717" s="2" t="s">
        <v>4322</v>
      </c>
      <c r="C717" s="2" t="s">
        <v>4323</v>
      </c>
      <c r="D717" s="2"/>
      <c r="E717" s="2" t="s">
        <v>4324</v>
      </c>
      <c r="F717" s="2" t="s">
        <v>137</v>
      </c>
      <c r="G717" s="2" t="s">
        <v>19</v>
      </c>
      <c r="H717" s="2">
        <v>33686</v>
      </c>
      <c r="I717" t="s">
        <v>5710</v>
      </c>
    </row>
    <row r="718" spans="1:9" x14ac:dyDescent="0.35">
      <c r="A718" s="2" t="s">
        <v>4325</v>
      </c>
      <c r="B718" s="2" t="s">
        <v>4326</v>
      </c>
      <c r="C718" s="2" t="s">
        <v>4327</v>
      </c>
      <c r="D718" s="2" t="s">
        <v>4328</v>
      </c>
      <c r="E718" s="2" t="s">
        <v>4329</v>
      </c>
      <c r="F718" s="2" t="s">
        <v>1447</v>
      </c>
      <c r="G718" s="2" t="s">
        <v>318</v>
      </c>
      <c r="H718" s="2" t="s">
        <v>460</v>
      </c>
      <c r="I718" t="s">
        <v>5710</v>
      </c>
    </row>
    <row r="719" spans="1:9" x14ac:dyDescent="0.35">
      <c r="A719" s="2" t="s">
        <v>4330</v>
      </c>
      <c r="B719" s="2" t="s">
        <v>4331</v>
      </c>
      <c r="C719" s="2" t="s">
        <v>4332</v>
      </c>
      <c r="D719" s="2" t="s">
        <v>4333</v>
      </c>
      <c r="E719" s="2" t="s">
        <v>4334</v>
      </c>
      <c r="F719" s="2" t="s">
        <v>46</v>
      </c>
      <c r="G719" s="2" t="s">
        <v>19</v>
      </c>
      <c r="H719" s="2">
        <v>19104</v>
      </c>
      <c r="I719" t="s">
        <v>5710</v>
      </c>
    </row>
    <row r="720" spans="1:9" x14ac:dyDescent="0.35">
      <c r="A720" s="2" t="s">
        <v>4335</v>
      </c>
      <c r="B720" s="2" t="s">
        <v>4336</v>
      </c>
      <c r="C720" s="2" t="s">
        <v>4337</v>
      </c>
      <c r="D720" s="2" t="s">
        <v>4338</v>
      </c>
      <c r="E720" s="2" t="s">
        <v>4339</v>
      </c>
      <c r="F720" s="2" t="s">
        <v>467</v>
      </c>
      <c r="G720" s="2" t="s">
        <v>19</v>
      </c>
      <c r="H720" s="2">
        <v>76905</v>
      </c>
      <c r="I720" t="s">
        <v>5710</v>
      </c>
    </row>
    <row r="721" spans="1:9" x14ac:dyDescent="0.35">
      <c r="A721" s="2" t="s">
        <v>4340</v>
      </c>
      <c r="B721" s="2" t="s">
        <v>4341</v>
      </c>
      <c r="C721" s="2" t="s">
        <v>4342</v>
      </c>
      <c r="D721" s="2" t="s">
        <v>4343</v>
      </c>
      <c r="E721" s="2" t="s">
        <v>4344</v>
      </c>
      <c r="F721" s="2" t="s">
        <v>27</v>
      </c>
      <c r="G721" s="2" t="s">
        <v>19</v>
      </c>
      <c r="H721" s="2">
        <v>90035</v>
      </c>
      <c r="I721" t="s">
        <v>5709</v>
      </c>
    </row>
    <row r="722" spans="1:9" x14ac:dyDescent="0.35">
      <c r="A722" s="2" t="s">
        <v>4345</v>
      </c>
      <c r="B722" s="2" t="s">
        <v>4346</v>
      </c>
      <c r="C722" s="2" t="s">
        <v>4347</v>
      </c>
      <c r="D722" s="2" t="s">
        <v>4348</v>
      </c>
      <c r="E722" s="2" t="s">
        <v>4349</v>
      </c>
      <c r="F722" s="2" t="s">
        <v>174</v>
      </c>
      <c r="G722" s="2" t="s">
        <v>19</v>
      </c>
      <c r="H722" s="2">
        <v>48912</v>
      </c>
      <c r="I722" t="s">
        <v>5709</v>
      </c>
    </row>
    <row r="723" spans="1:9" x14ac:dyDescent="0.35">
      <c r="A723" s="2" t="s">
        <v>4350</v>
      </c>
      <c r="B723" s="2" t="s">
        <v>4351</v>
      </c>
      <c r="C723" s="2" t="s">
        <v>4352</v>
      </c>
      <c r="D723" s="2" t="s">
        <v>4353</v>
      </c>
      <c r="E723" s="2" t="s">
        <v>4354</v>
      </c>
      <c r="F723" s="2" t="s">
        <v>209</v>
      </c>
      <c r="G723" s="2" t="s">
        <v>19</v>
      </c>
      <c r="H723" s="2">
        <v>34615</v>
      </c>
      <c r="I723" t="s">
        <v>5709</v>
      </c>
    </row>
    <row r="724" spans="1:9" x14ac:dyDescent="0.35">
      <c r="A724" s="2" t="s">
        <v>4355</v>
      </c>
      <c r="B724" s="2" t="s">
        <v>4356</v>
      </c>
      <c r="C724" s="2"/>
      <c r="D724" s="2" t="s">
        <v>4357</v>
      </c>
      <c r="E724" s="2" t="s">
        <v>4358</v>
      </c>
      <c r="F724" s="2" t="s">
        <v>146</v>
      </c>
      <c r="G724" s="2" t="s">
        <v>19</v>
      </c>
      <c r="H724" s="2">
        <v>90605</v>
      </c>
      <c r="I724" t="s">
        <v>5710</v>
      </c>
    </row>
    <row r="725" spans="1:9" x14ac:dyDescent="0.35">
      <c r="A725" s="2" t="s">
        <v>4359</v>
      </c>
      <c r="B725" s="2" t="s">
        <v>4360</v>
      </c>
      <c r="C725" s="2" t="s">
        <v>4361</v>
      </c>
      <c r="D725" s="2" t="s">
        <v>4362</v>
      </c>
      <c r="E725" s="2" t="s">
        <v>4363</v>
      </c>
      <c r="F725" s="2" t="s">
        <v>30</v>
      </c>
      <c r="G725" s="2" t="s">
        <v>19</v>
      </c>
      <c r="H725" s="2">
        <v>93773</v>
      </c>
      <c r="I725" t="s">
        <v>5710</v>
      </c>
    </row>
    <row r="726" spans="1:9" x14ac:dyDescent="0.35">
      <c r="A726" s="2" t="s">
        <v>4364</v>
      </c>
      <c r="B726" s="2" t="s">
        <v>4365</v>
      </c>
      <c r="C726" s="2"/>
      <c r="D726" s="2" t="s">
        <v>4366</v>
      </c>
      <c r="E726" s="2" t="s">
        <v>4367</v>
      </c>
      <c r="F726" s="2" t="s">
        <v>57</v>
      </c>
      <c r="G726" s="2" t="s">
        <v>19</v>
      </c>
      <c r="H726" s="2">
        <v>10155</v>
      </c>
      <c r="I726" t="s">
        <v>5709</v>
      </c>
    </row>
    <row r="727" spans="1:9" x14ac:dyDescent="0.35">
      <c r="A727" s="2" t="s">
        <v>4368</v>
      </c>
      <c r="B727" s="2" t="s">
        <v>4369</v>
      </c>
      <c r="C727" s="2" t="s">
        <v>4370</v>
      </c>
      <c r="D727" s="2" t="s">
        <v>4371</v>
      </c>
      <c r="E727" s="2" t="s">
        <v>4372</v>
      </c>
      <c r="F727" s="2" t="s">
        <v>78</v>
      </c>
      <c r="G727" s="2" t="s">
        <v>19</v>
      </c>
      <c r="H727" s="2">
        <v>80935</v>
      </c>
      <c r="I727" t="s">
        <v>5710</v>
      </c>
    </row>
    <row r="728" spans="1:9" x14ac:dyDescent="0.35">
      <c r="A728" s="2" t="s">
        <v>4373</v>
      </c>
      <c r="B728" s="2" t="s">
        <v>4374</v>
      </c>
      <c r="C728" s="2"/>
      <c r="D728" s="2" t="s">
        <v>4375</v>
      </c>
      <c r="E728" s="2" t="s">
        <v>4376</v>
      </c>
      <c r="F728" s="2" t="s">
        <v>277</v>
      </c>
      <c r="G728" s="2" t="s">
        <v>19</v>
      </c>
      <c r="H728" s="2">
        <v>90831</v>
      </c>
      <c r="I728" t="s">
        <v>5710</v>
      </c>
    </row>
    <row r="729" spans="1:9" x14ac:dyDescent="0.35">
      <c r="A729" s="2" t="s">
        <v>4377</v>
      </c>
      <c r="B729" s="2" t="s">
        <v>4378</v>
      </c>
      <c r="C729" s="2" t="s">
        <v>4379</v>
      </c>
      <c r="D729" s="2" t="s">
        <v>4380</v>
      </c>
      <c r="E729" s="2" t="s">
        <v>4381</v>
      </c>
      <c r="F729" s="2" t="s">
        <v>331</v>
      </c>
      <c r="G729" s="2" t="s">
        <v>318</v>
      </c>
      <c r="H729" s="2" t="s">
        <v>332</v>
      </c>
      <c r="I729" t="s">
        <v>5709</v>
      </c>
    </row>
    <row r="730" spans="1:9" x14ac:dyDescent="0.35">
      <c r="A730" s="2" t="s">
        <v>4382</v>
      </c>
      <c r="B730" s="2" t="s">
        <v>4383</v>
      </c>
      <c r="C730" s="2" t="s">
        <v>4384</v>
      </c>
      <c r="D730" s="2" t="s">
        <v>4385</v>
      </c>
      <c r="E730" s="2" t="s">
        <v>4386</v>
      </c>
      <c r="F730" s="2" t="s">
        <v>122</v>
      </c>
      <c r="G730" s="2" t="s">
        <v>19</v>
      </c>
      <c r="H730" s="2">
        <v>89510</v>
      </c>
      <c r="I730" t="s">
        <v>5709</v>
      </c>
    </row>
    <row r="731" spans="1:9" x14ac:dyDescent="0.35">
      <c r="A731" s="2" t="s">
        <v>4387</v>
      </c>
      <c r="B731" s="2" t="s">
        <v>4388</v>
      </c>
      <c r="C731" s="2" t="s">
        <v>4389</v>
      </c>
      <c r="D731" s="2" t="s">
        <v>4390</v>
      </c>
      <c r="E731" s="2" t="s">
        <v>4391</v>
      </c>
      <c r="F731" s="2" t="s">
        <v>81</v>
      </c>
      <c r="G731" s="2" t="s">
        <v>28</v>
      </c>
      <c r="H731" s="2" t="s">
        <v>258</v>
      </c>
      <c r="I731" t="s">
        <v>5710</v>
      </c>
    </row>
    <row r="732" spans="1:9" x14ac:dyDescent="0.35">
      <c r="A732" s="2" t="s">
        <v>4392</v>
      </c>
      <c r="B732" s="2" t="s">
        <v>4393</v>
      </c>
      <c r="C732" s="2" t="s">
        <v>4394</v>
      </c>
      <c r="D732" s="2" t="s">
        <v>4395</v>
      </c>
      <c r="E732" s="2" t="s">
        <v>4396</v>
      </c>
      <c r="F732" s="2" t="s">
        <v>107</v>
      </c>
      <c r="G732" s="2" t="s">
        <v>19</v>
      </c>
      <c r="H732" s="2">
        <v>89155</v>
      </c>
      <c r="I732" t="s">
        <v>5710</v>
      </c>
    </row>
    <row r="733" spans="1:9" x14ac:dyDescent="0.35">
      <c r="A733" s="2" t="s">
        <v>4397</v>
      </c>
      <c r="B733" s="2" t="s">
        <v>4398</v>
      </c>
      <c r="C733" s="2"/>
      <c r="D733" s="2" t="s">
        <v>4399</v>
      </c>
      <c r="E733" s="2" t="s">
        <v>4400</v>
      </c>
      <c r="F733" s="2" t="s">
        <v>168</v>
      </c>
      <c r="G733" s="2" t="s">
        <v>19</v>
      </c>
      <c r="H733" s="2">
        <v>19805</v>
      </c>
      <c r="I733" t="s">
        <v>5709</v>
      </c>
    </row>
    <row r="734" spans="1:9" x14ac:dyDescent="0.35">
      <c r="A734" s="2" t="s">
        <v>4401</v>
      </c>
      <c r="B734" s="2" t="s">
        <v>4402</v>
      </c>
      <c r="C734" s="2" t="s">
        <v>4403</v>
      </c>
      <c r="D734" s="2" t="s">
        <v>4404</v>
      </c>
      <c r="E734" s="2" t="s">
        <v>4405</v>
      </c>
      <c r="F734" s="2" t="s">
        <v>122</v>
      </c>
      <c r="G734" s="2" t="s">
        <v>19</v>
      </c>
      <c r="H734" s="2">
        <v>89550</v>
      </c>
      <c r="I734" t="s">
        <v>5710</v>
      </c>
    </row>
    <row r="735" spans="1:9" x14ac:dyDescent="0.35">
      <c r="A735" s="2" t="s">
        <v>4406</v>
      </c>
      <c r="B735" s="2" t="s">
        <v>4407</v>
      </c>
      <c r="C735" s="2" t="s">
        <v>4408</v>
      </c>
      <c r="D735" s="2" t="s">
        <v>4409</v>
      </c>
      <c r="E735" s="2" t="s">
        <v>4410</v>
      </c>
      <c r="F735" s="2" t="s">
        <v>142</v>
      </c>
      <c r="G735" s="2" t="s">
        <v>19</v>
      </c>
      <c r="H735" s="2">
        <v>35487</v>
      </c>
      <c r="I735" t="s">
        <v>5709</v>
      </c>
    </row>
    <row r="736" spans="1:9" x14ac:dyDescent="0.35">
      <c r="A736" s="2" t="s">
        <v>4411</v>
      </c>
      <c r="B736" s="2" t="s">
        <v>4412</v>
      </c>
      <c r="C736" s="2"/>
      <c r="D736" s="2" t="s">
        <v>4413</v>
      </c>
      <c r="E736" s="2" t="s">
        <v>4414</v>
      </c>
      <c r="F736" s="2" t="s">
        <v>206</v>
      </c>
      <c r="G736" s="2" t="s">
        <v>19</v>
      </c>
      <c r="H736" s="2">
        <v>92645</v>
      </c>
      <c r="I736" t="s">
        <v>5710</v>
      </c>
    </row>
    <row r="737" spans="1:9" x14ac:dyDescent="0.35">
      <c r="A737" s="2" t="s">
        <v>4415</v>
      </c>
      <c r="B737" s="2" t="s">
        <v>4416</v>
      </c>
      <c r="C737" s="2" t="s">
        <v>4417</v>
      </c>
      <c r="D737" s="2"/>
      <c r="E737" s="2" t="s">
        <v>4418</v>
      </c>
      <c r="F737" s="2" t="s">
        <v>67</v>
      </c>
      <c r="G737" s="2" t="s">
        <v>19</v>
      </c>
      <c r="H737" s="2">
        <v>66225</v>
      </c>
      <c r="I737" t="s">
        <v>5710</v>
      </c>
    </row>
    <row r="738" spans="1:9" x14ac:dyDescent="0.35">
      <c r="A738" s="2" t="s">
        <v>4419</v>
      </c>
      <c r="B738" s="2" t="s">
        <v>4420</v>
      </c>
      <c r="C738" s="2" t="s">
        <v>4421</v>
      </c>
      <c r="D738" s="2" t="s">
        <v>4422</v>
      </c>
      <c r="E738" s="2" t="s">
        <v>4423</v>
      </c>
      <c r="F738" s="2" t="s">
        <v>1282</v>
      </c>
      <c r="G738" s="2" t="s">
        <v>318</v>
      </c>
      <c r="H738" s="2" t="s">
        <v>444</v>
      </c>
      <c r="I738" t="s">
        <v>5709</v>
      </c>
    </row>
    <row r="739" spans="1:9" x14ac:dyDescent="0.35">
      <c r="A739" s="2" t="s">
        <v>4424</v>
      </c>
      <c r="B739" s="2" t="s">
        <v>4425</v>
      </c>
      <c r="C739" s="2" t="s">
        <v>4426</v>
      </c>
      <c r="D739" s="2" t="s">
        <v>4427</v>
      </c>
      <c r="E739" s="2" t="s">
        <v>4428</v>
      </c>
      <c r="F739" s="2" t="s">
        <v>51</v>
      </c>
      <c r="G739" s="2" t="s">
        <v>19</v>
      </c>
      <c r="H739" s="2">
        <v>45228</v>
      </c>
      <c r="I739" t="s">
        <v>5710</v>
      </c>
    </row>
    <row r="740" spans="1:9" x14ac:dyDescent="0.35">
      <c r="A740" s="2" t="s">
        <v>4429</v>
      </c>
      <c r="B740" s="2" t="s">
        <v>4430</v>
      </c>
      <c r="C740" s="2" t="s">
        <v>4431</v>
      </c>
      <c r="D740" s="2" t="s">
        <v>4432</v>
      </c>
      <c r="E740" s="2" t="s">
        <v>4433</v>
      </c>
      <c r="F740" s="2" t="s">
        <v>264</v>
      </c>
      <c r="G740" s="2" t="s">
        <v>28</v>
      </c>
      <c r="H740" s="2" t="s">
        <v>265</v>
      </c>
      <c r="I740" t="s">
        <v>5710</v>
      </c>
    </row>
    <row r="741" spans="1:9" x14ac:dyDescent="0.35">
      <c r="A741" s="2" t="s">
        <v>4434</v>
      </c>
      <c r="B741" s="2" t="s">
        <v>4435</v>
      </c>
      <c r="C741" s="2"/>
      <c r="D741" s="2" t="s">
        <v>4436</v>
      </c>
      <c r="E741" s="2" t="s">
        <v>4437</v>
      </c>
      <c r="F741" s="2" t="s">
        <v>189</v>
      </c>
      <c r="G741" s="2" t="s">
        <v>19</v>
      </c>
      <c r="H741" s="2">
        <v>97296</v>
      </c>
      <c r="I741" t="s">
        <v>5709</v>
      </c>
    </row>
    <row r="742" spans="1:9" x14ac:dyDescent="0.35">
      <c r="A742" s="2" t="s">
        <v>4438</v>
      </c>
      <c r="B742" s="2" t="s">
        <v>4439</v>
      </c>
      <c r="C742" s="2" t="s">
        <v>4440</v>
      </c>
      <c r="D742" s="2" t="s">
        <v>4441</v>
      </c>
      <c r="E742" s="2" t="s">
        <v>4442</v>
      </c>
      <c r="F742" s="2" t="s">
        <v>382</v>
      </c>
      <c r="G742" s="2" t="s">
        <v>318</v>
      </c>
      <c r="H742" s="2" t="s">
        <v>383</v>
      </c>
      <c r="I742" t="s">
        <v>5710</v>
      </c>
    </row>
    <row r="743" spans="1:9" x14ac:dyDescent="0.35">
      <c r="A743" s="2" t="s">
        <v>4443</v>
      </c>
      <c r="B743" s="2" t="s">
        <v>4444</v>
      </c>
      <c r="C743" s="2" t="s">
        <v>4445</v>
      </c>
      <c r="D743" s="2" t="s">
        <v>4446</v>
      </c>
      <c r="E743" s="2" t="s">
        <v>4447</v>
      </c>
      <c r="F743" s="2" t="s">
        <v>256</v>
      </c>
      <c r="G743" s="2" t="s">
        <v>19</v>
      </c>
      <c r="H743" s="2">
        <v>94089</v>
      </c>
      <c r="I743" t="s">
        <v>5710</v>
      </c>
    </row>
    <row r="744" spans="1:9" x14ac:dyDescent="0.35">
      <c r="A744" s="2" t="s">
        <v>4448</v>
      </c>
      <c r="B744" s="2" t="s">
        <v>4449</v>
      </c>
      <c r="C744" s="2" t="s">
        <v>4450</v>
      </c>
      <c r="D744" s="2" t="s">
        <v>4451</v>
      </c>
      <c r="E744" s="2" t="s">
        <v>4452</v>
      </c>
      <c r="F744" s="2" t="s">
        <v>23</v>
      </c>
      <c r="G744" s="2" t="s">
        <v>19</v>
      </c>
      <c r="H744" s="2">
        <v>38188</v>
      </c>
      <c r="I744" t="s">
        <v>5710</v>
      </c>
    </row>
    <row r="745" spans="1:9" x14ac:dyDescent="0.35">
      <c r="A745" s="2" t="s">
        <v>4453</v>
      </c>
      <c r="B745" s="2" t="s">
        <v>4454</v>
      </c>
      <c r="C745" s="2" t="s">
        <v>4455</v>
      </c>
      <c r="D745" s="2" t="s">
        <v>4456</v>
      </c>
      <c r="E745" s="2" t="s">
        <v>4457</v>
      </c>
      <c r="F745" s="2" t="s">
        <v>80</v>
      </c>
      <c r="G745" s="2" t="s">
        <v>19</v>
      </c>
      <c r="H745" s="2">
        <v>32868</v>
      </c>
      <c r="I745" t="s">
        <v>5710</v>
      </c>
    </row>
    <row r="746" spans="1:9" x14ac:dyDescent="0.35">
      <c r="A746" s="2" t="s">
        <v>4458</v>
      </c>
      <c r="B746" s="2" t="s">
        <v>4459</v>
      </c>
      <c r="C746" s="2"/>
      <c r="D746" s="2" t="s">
        <v>4460</v>
      </c>
      <c r="E746" s="2" t="s">
        <v>4461</v>
      </c>
      <c r="F746" s="2" t="s">
        <v>41</v>
      </c>
      <c r="G746" s="2" t="s">
        <v>19</v>
      </c>
      <c r="H746" s="2">
        <v>48232</v>
      </c>
      <c r="I746" t="s">
        <v>5709</v>
      </c>
    </row>
    <row r="747" spans="1:9" x14ac:dyDescent="0.35">
      <c r="A747" s="2" t="s">
        <v>4462</v>
      </c>
      <c r="B747" s="2" t="s">
        <v>4463</v>
      </c>
      <c r="C747" s="2" t="s">
        <v>4464</v>
      </c>
      <c r="D747" s="2" t="s">
        <v>4465</v>
      </c>
      <c r="E747" s="2" t="s">
        <v>4466</v>
      </c>
      <c r="F747" s="2" t="s">
        <v>483</v>
      </c>
      <c r="G747" s="2" t="s">
        <v>318</v>
      </c>
      <c r="H747" s="2" t="s">
        <v>484</v>
      </c>
      <c r="I747" t="s">
        <v>5710</v>
      </c>
    </row>
    <row r="748" spans="1:9" x14ac:dyDescent="0.35">
      <c r="A748" s="2" t="s">
        <v>4467</v>
      </c>
      <c r="B748" s="2" t="s">
        <v>4468</v>
      </c>
      <c r="C748" s="2" t="s">
        <v>4469</v>
      </c>
      <c r="D748" s="2" t="s">
        <v>4470</v>
      </c>
      <c r="E748" s="2" t="s">
        <v>4471</v>
      </c>
      <c r="F748" s="2" t="s">
        <v>459</v>
      </c>
      <c r="G748" s="2" t="s">
        <v>318</v>
      </c>
      <c r="H748" s="2" t="s">
        <v>460</v>
      </c>
      <c r="I748" t="s">
        <v>5710</v>
      </c>
    </row>
    <row r="749" spans="1:9" x14ac:dyDescent="0.35">
      <c r="A749" s="2" t="s">
        <v>4472</v>
      </c>
      <c r="B749" s="2" t="s">
        <v>4473</v>
      </c>
      <c r="C749" s="2" t="s">
        <v>4474</v>
      </c>
      <c r="D749" s="2" t="s">
        <v>4475</v>
      </c>
      <c r="E749" s="2" t="s">
        <v>4476</v>
      </c>
      <c r="F749" s="2" t="s">
        <v>430</v>
      </c>
      <c r="G749" s="2" t="s">
        <v>318</v>
      </c>
      <c r="H749" s="2" t="s">
        <v>431</v>
      </c>
      <c r="I749" t="s">
        <v>5709</v>
      </c>
    </row>
    <row r="750" spans="1:9" x14ac:dyDescent="0.35">
      <c r="A750" s="2" t="s">
        <v>4477</v>
      </c>
      <c r="B750" s="2" t="s">
        <v>4478</v>
      </c>
      <c r="C750" s="2" t="s">
        <v>4479</v>
      </c>
      <c r="D750" s="2" t="s">
        <v>4480</v>
      </c>
      <c r="E750" s="2" t="s">
        <v>4481</v>
      </c>
      <c r="F750" s="2" t="s">
        <v>38</v>
      </c>
      <c r="G750" s="2" t="s">
        <v>19</v>
      </c>
      <c r="H750" s="2">
        <v>23203</v>
      </c>
      <c r="I750" t="s">
        <v>5710</v>
      </c>
    </row>
    <row r="751" spans="1:9" x14ac:dyDescent="0.35">
      <c r="A751" s="2" t="s">
        <v>4482</v>
      </c>
      <c r="B751" s="2" t="s">
        <v>4483</v>
      </c>
      <c r="C751" s="2" t="s">
        <v>4484</v>
      </c>
      <c r="D751" s="2" t="s">
        <v>4485</v>
      </c>
      <c r="E751" s="2" t="s">
        <v>4486</v>
      </c>
      <c r="F751" s="2" t="s">
        <v>4487</v>
      </c>
      <c r="G751" s="2" t="s">
        <v>318</v>
      </c>
      <c r="H751" s="2" t="s">
        <v>410</v>
      </c>
      <c r="I751" t="s">
        <v>5709</v>
      </c>
    </row>
    <row r="752" spans="1:9" x14ac:dyDescent="0.35">
      <c r="A752" s="2" t="s">
        <v>4488</v>
      </c>
      <c r="B752" s="2" t="s">
        <v>4489</v>
      </c>
      <c r="C752" s="2"/>
      <c r="D752" s="2" t="s">
        <v>4490</v>
      </c>
      <c r="E752" s="2" t="s">
        <v>4491</v>
      </c>
      <c r="F752" s="2" t="s">
        <v>106</v>
      </c>
      <c r="G752" s="2" t="s">
        <v>19</v>
      </c>
      <c r="H752" s="2">
        <v>76178</v>
      </c>
      <c r="I752" t="s">
        <v>5709</v>
      </c>
    </row>
    <row r="753" spans="1:9" x14ac:dyDescent="0.35">
      <c r="A753" s="2" t="s">
        <v>4492</v>
      </c>
      <c r="B753" s="2" t="s">
        <v>4493</v>
      </c>
      <c r="C753" s="2" t="s">
        <v>4494</v>
      </c>
      <c r="D753" s="2" t="s">
        <v>4495</v>
      </c>
      <c r="E753" s="2" t="s">
        <v>4496</v>
      </c>
      <c r="F753" s="2" t="s">
        <v>139</v>
      </c>
      <c r="G753" s="2" t="s">
        <v>19</v>
      </c>
      <c r="H753" s="2">
        <v>11254</v>
      </c>
      <c r="I753" t="s">
        <v>5710</v>
      </c>
    </row>
    <row r="754" spans="1:9" x14ac:dyDescent="0.35">
      <c r="A754" s="2" t="s">
        <v>4497</v>
      </c>
      <c r="B754" s="2" t="s">
        <v>4498</v>
      </c>
      <c r="C754" s="2" t="s">
        <v>4499</v>
      </c>
      <c r="D754" s="2" t="s">
        <v>4500</v>
      </c>
      <c r="E754" s="2" t="s">
        <v>4501</v>
      </c>
      <c r="F754" s="2" t="s">
        <v>106</v>
      </c>
      <c r="G754" s="2" t="s">
        <v>19</v>
      </c>
      <c r="H754" s="2">
        <v>76198</v>
      </c>
      <c r="I754" t="s">
        <v>5709</v>
      </c>
    </row>
    <row r="755" spans="1:9" x14ac:dyDescent="0.35">
      <c r="A755" s="2" t="s">
        <v>4502</v>
      </c>
      <c r="B755" s="2" t="s">
        <v>4503</v>
      </c>
      <c r="C755" s="2" t="s">
        <v>4504</v>
      </c>
      <c r="D755" s="2" t="s">
        <v>4505</v>
      </c>
      <c r="E755" s="2" t="s">
        <v>4506</v>
      </c>
      <c r="F755" s="2" t="s">
        <v>184</v>
      </c>
      <c r="G755" s="2" t="s">
        <v>19</v>
      </c>
      <c r="H755" s="2">
        <v>85053</v>
      </c>
      <c r="I755" t="s">
        <v>5710</v>
      </c>
    </row>
    <row r="756" spans="1:9" x14ac:dyDescent="0.35">
      <c r="A756" s="2" t="s">
        <v>4507</v>
      </c>
      <c r="B756" s="2" t="s">
        <v>4508</v>
      </c>
      <c r="C756" s="2" t="s">
        <v>4509</v>
      </c>
      <c r="D756" s="2"/>
      <c r="E756" s="2" t="s">
        <v>4510</v>
      </c>
      <c r="F756" s="2" t="s">
        <v>47</v>
      </c>
      <c r="G756" s="2" t="s">
        <v>19</v>
      </c>
      <c r="H756" s="2">
        <v>20470</v>
      </c>
      <c r="I756" t="s">
        <v>5710</v>
      </c>
    </row>
    <row r="757" spans="1:9" x14ac:dyDescent="0.35">
      <c r="A757" s="2" t="s">
        <v>4511</v>
      </c>
      <c r="B757" s="2" t="s">
        <v>4512</v>
      </c>
      <c r="C757" s="2" t="s">
        <v>4513</v>
      </c>
      <c r="D757" s="2" t="s">
        <v>4514</v>
      </c>
      <c r="E757" s="2" t="s">
        <v>4515</v>
      </c>
      <c r="F757" s="2" t="s">
        <v>52</v>
      </c>
      <c r="G757" s="2" t="s">
        <v>19</v>
      </c>
      <c r="H757" s="2">
        <v>75287</v>
      </c>
      <c r="I757" t="s">
        <v>5710</v>
      </c>
    </row>
    <row r="758" spans="1:9" x14ac:dyDescent="0.35">
      <c r="A758" s="2" t="s">
        <v>4516</v>
      </c>
      <c r="B758" s="2" t="s">
        <v>4517</v>
      </c>
      <c r="C758" s="2" t="s">
        <v>4518</v>
      </c>
      <c r="D758" s="2" t="s">
        <v>4519</v>
      </c>
      <c r="E758" s="2" t="s">
        <v>4520</v>
      </c>
      <c r="F758" s="2" t="s">
        <v>171</v>
      </c>
      <c r="G758" s="2" t="s">
        <v>19</v>
      </c>
      <c r="H758" s="2">
        <v>28805</v>
      </c>
      <c r="I758" t="s">
        <v>5709</v>
      </c>
    </row>
    <row r="759" spans="1:9" x14ac:dyDescent="0.35">
      <c r="A759" s="2" t="s">
        <v>4521</v>
      </c>
      <c r="B759" s="2" t="s">
        <v>4522</v>
      </c>
      <c r="C759" s="2" t="s">
        <v>4523</v>
      </c>
      <c r="D759" s="2" t="s">
        <v>4524</v>
      </c>
      <c r="E759" s="2" t="s">
        <v>4525</v>
      </c>
      <c r="F759" s="2" t="s">
        <v>252</v>
      </c>
      <c r="G759" s="2" t="s">
        <v>19</v>
      </c>
      <c r="H759" s="2">
        <v>59112</v>
      </c>
      <c r="I759" t="s">
        <v>5709</v>
      </c>
    </row>
    <row r="760" spans="1:9" x14ac:dyDescent="0.35">
      <c r="A760" s="2" t="s">
        <v>4526</v>
      </c>
      <c r="B760" s="2" t="s">
        <v>4527</v>
      </c>
      <c r="C760" s="2" t="s">
        <v>4528</v>
      </c>
      <c r="D760" s="2"/>
      <c r="E760" s="2" t="s">
        <v>4529</v>
      </c>
      <c r="F760" s="2" t="s">
        <v>104</v>
      </c>
      <c r="G760" s="2" t="s">
        <v>19</v>
      </c>
      <c r="H760" s="2">
        <v>63126</v>
      </c>
      <c r="I760" t="s">
        <v>5710</v>
      </c>
    </row>
    <row r="761" spans="1:9" x14ac:dyDescent="0.35">
      <c r="A761" s="2" t="s">
        <v>4530</v>
      </c>
      <c r="B761" s="2" t="s">
        <v>4531</v>
      </c>
      <c r="C761" s="2" t="s">
        <v>4532</v>
      </c>
      <c r="D761" s="2" t="s">
        <v>4533</v>
      </c>
      <c r="E761" s="2" t="s">
        <v>4534</v>
      </c>
      <c r="F761" s="2" t="s">
        <v>155</v>
      </c>
      <c r="G761" s="2" t="s">
        <v>19</v>
      </c>
      <c r="H761" s="2">
        <v>64054</v>
      </c>
      <c r="I761" t="s">
        <v>5709</v>
      </c>
    </row>
    <row r="762" spans="1:9" x14ac:dyDescent="0.35">
      <c r="A762" s="2" t="s">
        <v>4535</v>
      </c>
      <c r="B762" s="2" t="s">
        <v>4536</v>
      </c>
      <c r="C762" s="2" t="s">
        <v>4537</v>
      </c>
      <c r="D762" s="2"/>
      <c r="E762" s="2" t="s">
        <v>4538</v>
      </c>
      <c r="F762" s="2" t="s">
        <v>82</v>
      </c>
      <c r="G762" s="2" t="s">
        <v>19</v>
      </c>
      <c r="H762" s="2">
        <v>27404</v>
      </c>
      <c r="I762" t="s">
        <v>5710</v>
      </c>
    </row>
    <row r="763" spans="1:9" x14ac:dyDescent="0.35">
      <c r="A763" s="2" t="s">
        <v>4539</v>
      </c>
      <c r="B763" s="2" t="s">
        <v>4540</v>
      </c>
      <c r="C763" s="2" t="s">
        <v>4541</v>
      </c>
      <c r="D763" s="2"/>
      <c r="E763" s="2" t="s">
        <v>4542</v>
      </c>
      <c r="F763" s="2" t="s">
        <v>99</v>
      </c>
      <c r="G763" s="2" t="s">
        <v>19</v>
      </c>
      <c r="H763" s="2">
        <v>71213</v>
      </c>
      <c r="I763" t="s">
        <v>5709</v>
      </c>
    </row>
    <row r="764" spans="1:9" x14ac:dyDescent="0.35">
      <c r="A764" s="2" t="s">
        <v>4543</v>
      </c>
      <c r="B764" s="2" t="s">
        <v>4544</v>
      </c>
      <c r="C764" s="2" t="s">
        <v>4545</v>
      </c>
      <c r="D764" s="2" t="s">
        <v>4546</v>
      </c>
      <c r="E764" s="2" t="s">
        <v>4547</v>
      </c>
      <c r="F764" s="2" t="s">
        <v>159</v>
      </c>
      <c r="G764" s="2" t="s">
        <v>28</v>
      </c>
      <c r="H764" s="2" t="s">
        <v>160</v>
      </c>
      <c r="I764" t="s">
        <v>5710</v>
      </c>
    </row>
    <row r="765" spans="1:9" x14ac:dyDescent="0.35">
      <c r="A765" s="2" t="s">
        <v>4548</v>
      </c>
      <c r="B765" s="2" t="s">
        <v>4549</v>
      </c>
      <c r="C765" s="2"/>
      <c r="D765" s="2" t="s">
        <v>4550</v>
      </c>
      <c r="E765" s="2" t="s">
        <v>4551</v>
      </c>
      <c r="F765" s="2" t="s">
        <v>106</v>
      </c>
      <c r="G765" s="2" t="s">
        <v>19</v>
      </c>
      <c r="H765" s="2">
        <v>76129</v>
      </c>
      <c r="I765" t="s">
        <v>5710</v>
      </c>
    </row>
    <row r="766" spans="1:9" x14ac:dyDescent="0.35">
      <c r="A766" s="2" t="s">
        <v>4552</v>
      </c>
      <c r="B766" s="2" t="s">
        <v>4553</v>
      </c>
      <c r="C766" s="2" t="s">
        <v>4554</v>
      </c>
      <c r="D766" s="2" t="s">
        <v>4555</v>
      </c>
      <c r="E766" s="2" t="s">
        <v>4556</v>
      </c>
      <c r="F766" s="2" t="s">
        <v>97</v>
      </c>
      <c r="G766" s="2" t="s">
        <v>19</v>
      </c>
      <c r="H766" s="2">
        <v>58122</v>
      </c>
      <c r="I766" t="s">
        <v>5709</v>
      </c>
    </row>
    <row r="767" spans="1:9" x14ac:dyDescent="0.35">
      <c r="A767" s="2" t="s">
        <v>4557</v>
      </c>
      <c r="B767" s="2" t="s">
        <v>4558</v>
      </c>
      <c r="C767" s="2" t="s">
        <v>4559</v>
      </c>
      <c r="D767" s="2" t="s">
        <v>4560</v>
      </c>
      <c r="E767" s="2" t="s">
        <v>4561</v>
      </c>
      <c r="F767" s="2" t="s">
        <v>115</v>
      </c>
      <c r="G767" s="2" t="s">
        <v>19</v>
      </c>
      <c r="H767" s="2">
        <v>75044</v>
      </c>
      <c r="I767" t="s">
        <v>5709</v>
      </c>
    </row>
    <row r="768" spans="1:9" x14ac:dyDescent="0.35">
      <c r="A768" s="2" t="s">
        <v>4562</v>
      </c>
      <c r="B768" s="2" t="s">
        <v>4563</v>
      </c>
      <c r="C768" s="2" t="s">
        <v>4564</v>
      </c>
      <c r="D768" s="2" t="s">
        <v>4565</v>
      </c>
      <c r="E768" s="2" t="s">
        <v>4566</v>
      </c>
      <c r="F768" s="2" t="s">
        <v>39</v>
      </c>
      <c r="G768" s="2" t="s">
        <v>19</v>
      </c>
      <c r="H768" s="2">
        <v>43231</v>
      </c>
      <c r="I768" t="s">
        <v>5710</v>
      </c>
    </row>
    <row r="769" spans="1:9" x14ac:dyDescent="0.35">
      <c r="A769" s="2" t="s">
        <v>4567</v>
      </c>
      <c r="B769" s="2" t="s">
        <v>4568</v>
      </c>
      <c r="C769" s="2" t="s">
        <v>4569</v>
      </c>
      <c r="D769" s="2" t="s">
        <v>4570</v>
      </c>
      <c r="E769" s="2" t="s">
        <v>4571</v>
      </c>
      <c r="F769" s="2" t="s">
        <v>123</v>
      </c>
      <c r="G769" s="2" t="s">
        <v>19</v>
      </c>
      <c r="H769" s="2">
        <v>78737</v>
      </c>
      <c r="I769" t="s">
        <v>5710</v>
      </c>
    </row>
    <row r="770" spans="1:9" x14ac:dyDescent="0.35">
      <c r="A770" s="2" t="s">
        <v>4572</v>
      </c>
      <c r="B770" s="2" t="s">
        <v>4573</v>
      </c>
      <c r="C770" s="2"/>
      <c r="D770" s="2" t="s">
        <v>4574</v>
      </c>
      <c r="E770" s="2" t="s">
        <v>4575</v>
      </c>
      <c r="F770" s="2" t="s">
        <v>187</v>
      </c>
      <c r="G770" s="2" t="s">
        <v>19</v>
      </c>
      <c r="H770" s="2">
        <v>36104</v>
      </c>
      <c r="I770" t="s">
        <v>5709</v>
      </c>
    </row>
    <row r="771" spans="1:9" x14ac:dyDescent="0.35">
      <c r="A771" s="2" t="s">
        <v>4576</v>
      </c>
      <c r="B771" s="2" t="s">
        <v>4577</v>
      </c>
      <c r="C771" s="2" t="s">
        <v>4578</v>
      </c>
      <c r="D771" s="2" t="s">
        <v>4579</v>
      </c>
      <c r="E771" s="2" t="s">
        <v>4580</v>
      </c>
      <c r="F771" s="2" t="s">
        <v>144</v>
      </c>
      <c r="G771" s="2" t="s">
        <v>28</v>
      </c>
      <c r="H771" s="2" t="s">
        <v>215</v>
      </c>
      <c r="I771" t="s">
        <v>5710</v>
      </c>
    </row>
    <row r="772" spans="1:9" x14ac:dyDescent="0.35">
      <c r="A772" s="2" t="s">
        <v>4581</v>
      </c>
      <c r="B772" s="2" t="s">
        <v>4582</v>
      </c>
      <c r="C772" s="2" t="s">
        <v>4583</v>
      </c>
      <c r="D772" s="2"/>
      <c r="E772" s="2" t="s">
        <v>4584</v>
      </c>
      <c r="F772" s="2" t="s">
        <v>83</v>
      </c>
      <c r="G772" s="2" t="s">
        <v>19</v>
      </c>
      <c r="H772" s="2">
        <v>22156</v>
      </c>
      <c r="I772" t="s">
        <v>5710</v>
      </c>
    </row>
    <row r="773" spans="1:9" x14ac:dyDescent="0.35">
      <c r="A773" s="2" t="s">
        <v>4585</v>
      </c>
      <c r="B773" s="2" t="s">
        <v>4586</v>
      </c>
      <c r="C773" s="2" t="s">
        <v>4587</v>
      </c>
      <c r="D773" s="2" t="s">
        <v>4588</v>
      </c>
      <c r="E773" s="2" t="s">
        <v>4589</v>
      </c>
      <c r="F773" s="2" t="s">
        <v>204</v>
      </c>
      <c r="G773" s="2" t="s">
        <v>19</v>
      </c>
      <c r="H773" s="2">
        <v>80126</v>
      </c>
      <c r="I773" t="s">
        <v>5710</v>
      </c>
    </row>
    <row r="774" spans="1:9" x14ac:dyDescent="0.35">
      <c r="A774" s="2" t="s">
        <v>4590</v>
      </c>
      <c r="B774" s="2" t="s">
        <v>4591</v>
      </c>
      <c r="C774" s="2"/>
      <c r="D774" s="2" t="s">
        <v>4592</v>
      </c>
      <c r="E774" s="2" t="s">
        <v>4593</v>
      </c>
      <c r="F774" s="2" t="s">
        <v>20</v>
      </c>
      <c r="G774" s="2" t="s">
        <v>19</v>
      </c>
      <c r="H774" s="2">
        <v>21275</v>
      </c>
      <c r="I774" t="s">
        <v>5710</v>
      </c>
    </row>
    <row r="775" spans="1:9" x14ac:dyDescent="0.35">
      <c r="A775" s="2" t="s">
        <v>4594</v>
      </c>
      <c r="B775" s="2" t="s">
        <v>4595</v>
      </c>
      <c r="C775" s="2" t="s">
        <v>4596</v>
      </c>
      <c r="D775" s="2" t="s">
        <v>4597</v>
      </c>
      <c r="E775" s="2" t="s">
        <v>4598</v>
      </c>
      <c r="F775" s="2" t="s">
        <v>482</v>
      </c>
      <c r="G775" s="2" t="s">
        <v>318</v>
      </c>
      <c r="H775" s="2" t="s">
        <v>359</v>
      </c>
      <c r="I775" t="s">
        <v>5710</v>
      </c>
    </row>
    <row r="776" spans="1:9" x14ac:dyDescent="0.35">
      <c r="A776" s="2" t="s">
        <v>4599</v>
      </c>
      <c r="B776" s="2" t="s">
        <v>4600</v>
      </c>
      <c r="C776" s="2"/>
      <c r="D776" s="2" t="s">
        <v>4601</v>
      </c>
      <c r="E776" s="2" t="s">
        <v>4602</v>
      </c>
      <c r="F776" s="2" t="s">
        <v>271</v>
      </c>
      <c r="G776" s="2" t="s">
        <v>19</v>
      </c>
      <c r="H776" s="2">
        <v>33345</v>
      </c>
      <c r="I776" t="s">
        <v>5709</v>
      </c>
    </row>
    <row r="777" spans="1:9" x14ac:dyDescent="0.35">
      <c r="A777" s="2" t="s">
        <v>4603</v>
      </c>
      <c r="B777" s="2" t="s">
        <v>4604</v>
      </c>
      <c r="C777" s="2" t="s">
        <v>4605</v>
      </c>
      <c r="D777" s="2" t="s">
        <v>4606</v>
      </c>
      <c r="E777" s="2" t="s">
        <v>4607</v>
      </c>
      <c r="F777" s="2" t="s">
        <v>58</v>
      </c>
      <c r="G777" s="2" t="s">
        <v>19</v>
      </c>
      <c r="H777" s="2">
        <v>92191</v>
      </c>
      <c r="I777" t="s">
        <v>5709</v>
      </c>
    </row>
    <row r="778" spans="1:9" x14ac:dyDescent="0.35">
      <c r="A778" s="2" t="s">
        <v>4608</v>
      </c>
      <c r="B778" s="2" t="s">
        <v>4609</v>
      </c>
      <c r="C778" s="2" t="s">
        <v>4610</v>
      </c>
      <c r="D778" s="2" t="s">
        <v>4611</v>
      </c>
      <c r="E778" s="2" t="s">
        <v>4612</v>
      </c>
      <c r="F778" s="2" t="s">
        <v>52</v>
      </c>
      <c r="G778" s="2" t="s">
        <v>19</v>
      </c>
      <c r="H778" s="2">
        <v>75216</v>
      </c>
      <c r="I778" t="s">
        <v>5710</v>
      </c>
    </row>
    <row r="779" spans="1:9" x14ac:dyDescent="0.35">
      <c r="A779" s="2" t="s">
        <v>4613</v>
      </c>
      <c r="B779" s="2" t="s">
        <v>4614</v>
      </c>
      <c r="C779" s="2" t="s">
        <v>4615</v>
      </c>
      <c r="D779" s="2"/>
      <c r="E779" s="2" t="s">
        <v>4616</v>
      </c>
      <c r="F779" s="2" t="s">
        <v>316</v>
      </c>
      <c r="G779" s="2" t="s">
        <v>19</v>
      </c>
      <c r="H779" s="2">
        <v>60435</v>
      </c>
      <c r="I779" t="s">
        <v>5710</v>
      </c>
    </row>
    <row r="780" spans="1:9" x14ac:dyDescent="0.35">
      <c r="A780" s="2" t="s">
        <v>4617</v>
      </c>
      <c r="B780" s="2" t="s">
        <v>4618</v>
      </c>
      <c r="C780" s="2" t="s">
        <v>4619</v>
      </c>
      <c r="D780" s="2" t="s">
        <v>4620</v>
      </c>
      <c r="E780" s="2" t="s">
        <v>4621</v>
      </c>
      <c r="F780" s="2" t="s">
        <v>183</v>
      </c>
      <c r="G780" s="2" t="s">
        <v>19</v>
      </c>
      <c r="H780" s="2">
        <v>49510</v>
      </c>
      <c r="I780" t="s">
        <v>5709</v>
      </c>
    </row>
    <row r="781" spans="1:9" x14ac:dyDescent="0.35">
      <c r="A781" s="2" t="s">
        <v>4622</v>
      </c>
      <c r="B781" s="2" t="s">
        <v>4623</v>
      </c>
      <c r="C781" s="2" t="s">
        <v>4624</v>
      </c>
      <c r="D781" s="2" t="s">
        <v>4625</v>
      </c>
      <c r="E781" s="2" t="s">
        <v>4626</v>
      </c>
      <c r="F781" s="2" t="s">
        <v>209</v>
      </c>
      <c r="G781" s="2" t="s">
        <v>19</v>
      </c>
      <c r="H781" s="2">
        <v>34620</v>
      </c>
      <c r="I781" t="s">
        <v>5709</v>
      </c>
    </row>
    <row r="782" spans="1:9" x14ac:dyDescent="0.35">
      <c r="A782" s="2" t="s">
        <v>4627</v>
      </c>
      <c r="B782" s="2" t="s">
        <v>4628</v>
      </c>
      <c r="C782" s="2"/>
      <c r="D782" s="2" t="s">
        <v>4629</v>
      </c>
      <c r="E782" s="2" t="s">
        <v>4630</v>
      </c>
      <c r="F782" s="2" t="s">
        <v>33</v>
      </c>
      <c r="G782" s="2" t="s">
        <v>19</v>
      </c>
      <c r="H782" s="2">
        <v>55441</v>
      </c>
      <c r="I782" t="s">
        <v>5710</v>
      </c>
    </row>
    <row r="783" spans="1:9" x14ac:dyDescent="0.35">
      <c r="A783" s="2" t="s">
        <v>4631</v>
      </c>
      <c r="B783" s="2" t="s">
        <v>4632</v>
      </c>
      <c r="C783" s="2" t="s">
        <v>4633</v>
      </c>
      <c r="D783" s="2" t="s">
        <v>4634</v>
      </c>
      <c r="E783" s="2" t="s">
        <v>4635</v>
      </c>
      <c r="F783" s="2" t="s">
        <v>259</v>
      </c>
      <c r="G783" s="2" t="s">
        <v>19</v>
      </c>
      <c r="H783" s="2">
        <v>30045</v>
      </c>
      <c r="I783" t="s">
        <v>5710</v>
      </c>
    </row>
    <row r="784" spans="1:9" x14ac:dyDescent="0.35">
      <c r="A784" s="2" t="s">
        <v>4636</v>
      </c>
      <c r="B784" s="2" t="s">
        <v>4637</v>
      </c>
      <c r="C784" s="2" t="s">
        <v>4638</v>
      </c>
      <c r="D784" s="2" t="s">
        <v>4639</v>
      </c>
      <c r="E784" s="2" t="s">
        <v>4640</v>
      </c>
      <c r="F784" s="2" t="s">
        <v>480</v>
      </c>
      <c r="G784" s="2" t="s">
        <v>318</v>
      </c>
      <c r="H784" s="2" t="s">
        <v>341</v>
      </c>
      <c r="I784" t="s">
        <v>5710</v>
      </c>
    </row>
    <row r="785" spans="1:9" x14ac:dyDescent="0.35">
      <c r="A785" s="2" t="s">
        <v>4641</v>
      </c>
      <c r="B785" s="2" t="s">
        <v>4642</v>
      </c>
      <c r="C785" s="2" t="s">
        <v>4643</v>
      </c>
      <c r="D785" s="2" t="s">
        <v>4644</v>
      </c>
      <c r="E785" s="2" t="s">
        <v>4645</v>
      </c>
      <c r="F785" s="2" t="s">
        <v>137</v>
      </c>
      <c r="G785" s="2" t="s">
        <v>19</v>
      </c>
      <c r="H785" s="2">
        <v>33673</v>
      </c>
      <c r="I785" t="s">
        <v>5709</v>
      </c>
    </row>
    <row r="786" spans="1:9" x14ac:dyDescent="0.35">
      <c r="A786" s="2" t="s">
        <v>4646</v>
      </c>
      <c r="B786" s="2" t="s">
        <v>4647</v>
      </c>
      <c r="C786" s="2" t="s">
        <v>4648</v>
      </c>
      <c r="D786" s="2"/>
      <c r="E786" s="2" t="s">
        <v>4649</v>
      </c>
      <c r="F786" s="2" t="s">
        <v>130</v>
      </c>
      <c r="G786" s="2" t="s">
        <v>19</v>
      </c>
      <c r="H786" s="2">
        <v>37240</v>
      </c>
      <c r="I786" t="s">
        <v>5710</v>
      </c>
    </row>
    <row r="787" spans="1:9" x14ac:dyDescent="0.35">
      <c r="A787" s="2" t="s">
        <v>4650</v>
      </c>
      <c r="B787" s="2" t="s">
        <v>4651</v>
      </c>
      <c r="C787" s="2" t="s">
        <v>4652</v>
      </c>
      <c r="D787" s="2" t="s">
        <v>4653</v>
      </c>
      <c r="E787" s="2" t="s">
        <v>4654</v>
      </c>
      <c r="F787" s="2" t="s">
        <v>92</v>
      </c>
      <c r="G787" s="2" t="s">
        <v>19</v>
      </c>
      <c r="H787" s="2">
        <v>33175</v>
      </c>
      <c r="I787" t="s">
        <v>5710</v>
      </c>
    </row>
    <row r="788" spans="1:9" x14ac:dyDescent="0.35">
      <c r="A788" s="2" t="s">
        <v>4655</v>
      </c>
      <c r="B788" s="2" t="s">
        <v>4656</v>
      </c>
      <c r="C788" s="2" t="s">
        <v>4657</v>
      </c>
      <c r="D788" s="2" t="s">
        <v>4658</v>
      </c>
      <c r="E788" s="2" t="s">
        <v>4659</v>
      </c>
      <c r="F788" s="2" t="s">
        <v>203</v>
      </c>
      <c r="G788" s="2" t="s">
        <v>19</v>
      </c>
      <c r="H788" s="2">
        <v>45426</v>
      </c>
      <c r="I788" t="s">
        <v>5709</v>
      </c>
    </row>
    <row r="789" spans="1:9" x14ac:dyDescent="0.35">
      <c r="A789" s="2" t="s">
        <v>4660</v>
      </c>
      <c r="B789" s="2" t="s">
        <v>4661</v>
      </c>
      <c r="C789" s="2"/>
      <c r="D789" s="2" t="s">
        <v>4662</v>
      </c>
      <c r="E789" s="2" t="s">
        <v>4663</v>
      </c>
      <c r="F789" s="2" t="s">
        <v>56</v>
      </c>
      <c r="G789" s="2" t="s">
        <v>19</v>
      </c>
      <c r="H789" s="2">
        <v>60686</v>
      </c>
      <c r="I789" t="s">
        <v>5709</v>
      </c>
    </row>
    <row r="790" spans="1:9" x14ac:dyDescent="0.35">
      <c r="A790" s="2" t="s">
        <v>4664</v>
      </c>
      <c r="B790" s="2" t="s">
        <v>4665</v>
      </c>
      <c r="C790" s="2" t="s">
        <v>4666</v>
      </c>
      <c r="D790" s="2" t="s">
        <v>4667</v>
      </c>
      <c r="E790" s="2" t="s">
        <v>4668</v>
      </c>
      <c r="F790" s="2" t="s">
        <v>405</v>
      </c>
      <c r="G790" s="2" t="s">
        <v>318</v>
      </c>
      <c r="H790" s="2" t="s">
        <v>406</v>
      </c>
      <c r="I790" t="s">
        <v>5709</v>
      </c>
    </row>
    <row r="791" spans="1:9" x14ac:dyDescent="0.35">
      <c r="A791" s="2" t="s">
        <v>4669</v>
      </c>
      <c r="B791" s="2" t="s">
        <v>4670</v>
      </c>
      <c r="C791" s="2" t="s">
        <v>4671</v>
      </c>
      <c r="D791" s="2" t="s">
        <v>4672</v>
      </c>
      <c r="E791" s="2" t="s">
        <v>4673</v>
      </c>
      <c r="F791" s="2" t="s">
        <v>38</v>
      </c>
      <c r="G791" s="2" t="s">
        <v>19</v>
      </c>
      <c r="H791" s="2">
        <v>94807</v>
      </c>
      <c r="I791" t="s">
        <v>5710</v>
      </c>
    </row>
    <row r="792" spans="1:9" x14ac:dyDescent="0.35">
      <c r="A792" s="2" t="s">
        <v>4674</v>
      </c>
      <c r="B792" s="2" t="s">
        <v>4675</v>
      </c>
      <c r="C792" s="2" t="s">
        <v>4676</v>
      </c>
      <c r="D792" s="2" t="s">
        <v>4677</v>
      </c>
      <c r="E792" s="2" t="s">
        <v>4678</v>
      </c>
      <c r="F792" s="2" t="s">
        <v>76</v>
      </c>
      <c r="G792" s="2" t="s">
        <v>19</v>
      </c>
      <c r="H792" s="2">
        <v>98506</v>
      </c>
      <c r="I792" t="s">
        <v>5710</v>
      </c>
    </row>
    <row r="793" spans="1:9" x14ac:dyDescent="0.35">
      <c r="A793" s="2" t="s">
        <v>4679</v>
      </c>
      <c r="B793" s="2" t="s">
        <v>4680</v>
      </c>
      <c r="C793" s="2" t="s">
        <v>4681</v>
      </c>
      <c r="D793" s="2" t="s">
        <v>4682</v>
      </c>
      <c r="E793" s="2" t="s">
        <v>4683</v>
      </c>
      <c r="F793" s="2" t="s">
        <v>59</v>
      </c>
      <c r="G793" s="2" t="s">
        <v>19</v>
      </c>
      <c r="H793" s="2">
        <v>76011</v>
      </c>
      <c r="I793" t="s">
        <v>5709</v>
      </c>
    </row>
    <row r="794" spans="1:9" x14ac:dyDescent="0.35">
      <c r="A794" s="2" t="s">
        <v>4684</v>
      </c>
      <c r="B794" s="2" t="s">
        <v>4685</v>
      </c>
      <c r="C794" s="2" t="s">
        <v>4686</v>
      </c>
      <c r="D794" s="2" t="s">
        <v>4687</v>
      </c>
      <c r="E794" s="2" t="s">
        <v>4688</v>
      </c>
      <c r="F794" s="2" t="s">
        <v>357</v>
      </c>
      <c r="G794" s="2" t="s">
        <v>28</v>
      </c>
      <c r="H794" s="2" t="s">
        <v>358</v>
      </c>
      <c r="I794" t="s">
        <v>5709</v>
      </c>
    </row>
    <row r="795" spans="1:9" x14ac:dyDescent="0.35">
      <c r="A795" s="2" t="s">
        <v>4689</v>
      </c>
      <c r="B795" s="2" t="s">
        <v>4690</v>
      </c>
      <c r="C795" s="2" t="s">
        <v>4691</v>
      </c>
      <c r="D795" s="2" t="s">
        <v>4692</v>
      </c>
      <c r="E795" s="2" t="s">
        <v>4693</v>
      </c>
      <c r="F795" s="2" t="s">
        <v>24</v>
      </c>
      <c r="G795" s="2" t="s">
        <v>19</v>
      </c>
      <c r="H795" s="2">
        <v>24009</v>
      </c>
      <c r="I795" t="s">
        <v>5710</v>
      </c>
    </row>
    <row r="796" spans="1:9" x14ac:dyDescent="0.35">
      <c r="A796" s="2" t="s">
        <v>4694</v>
      </c>
      <c r="B796" s="2" t="s">
        <v>4695</v>
      </c>
      <c r="C796" s="2" t="s">
        <v>4696</v>
      </c>
      <c r="D796" s="2" t="s">
        <v>4697</v>
      </c>
      <c r="E796" s="2" t="s">
        <v>4698</v>
      </c>
      <c r="F796" s="2" t="s">
        <v>278</v>
      </c>
      <c r="G796" s="2" t="s">
        <v>19</v>
      </c>
      <c r="H796" s="2">
        <v>11044</v>
      </c>
      <c r="I796" t="s">
        <v>5710</v>
      </c>
    </row>
    <row r="797" spans="1:9" x14ac:dyDescent="0.35">
      <c r="A797" s="2" t="s">
        <v>4699</v>
      </c>
      <c r="B797" s="2" t="s">
        <v>4700</v>
      </c>
      <c r="C797" s="2" t="s">
        <v>4701</v>
      </c>
      <c r="D797" s="2" t="s">
        <v>4702</v>
      </c>
      <c r="E797" s="2" t="s">
        <v>4703</v>
      </c>
      <c r="F797" s="2" t="s">
        <v>282</v>
      </c>
      <c r="G797" s="2" t="s">
        <v>19</v>
      </c>
      <c r="H797" s="2">
        <v>92825</v>
      </c>
      <c r="I797" t="s">
        <v>5710</v>
      </c>
    </row>
    <row r="798" spans="1:9" x14ac:dyDescent="0.35">
      <c r="A798" s="2" t="s">
        <v>4704</v>
      </c>
      <c r="B798" s="2" t="s">
        <v>4705</v>
      </c>
      <c r="C798" s="2"/>
      <c r="D798" s="2" t="s">
        <v>4706</v>
      </c>
      <c r="E798" s="2" t="s">
        <v>4707</v>
      </c>
      <c r="F798" s="2" t="s">
        <v>43</v>
      </c>
      <c r="G798" s="2" t="s">
        <v>19</v>
      </c>
      <c r="H798" s="2">
        <v>40596</v>
      </c>
      <c r="I798" t="s">
        <v>5710</v>
      </c>
    </row>
    <row r="799" spans="1:9" x14ac:dyDescent="0.35">
      <c r="A799" s="2" t="s">
        <v>4708</v>
      </c>
      <c r="B799" s="2" t="s">
        <v>4709</v>
      </c>
      <c r="C799" s="2" t="s">
        <v>4710</v>
      </c>
      <c r="D799" s="2" t="s">
        <v>4711</v>
      </c>
      <c r="E799" s="2" t="s">
        <v>4712</v>
      </c>
      <c r="F799" s="2" t="s">
        <v>137</v>
      </c>
      <c r="G799" s="2" t="s">
        <v>19</v>
      </c>
      <c r="H799" s="2">
        <v>33673</v>
      </c>
      <c r="I799" t="s">
        <v>5710</v>
      </c>
    </row>
    <row r="800" spans="1:9" x14ac:dyDescent="0.35">
      <c r="A800" s="2" t="s">
        <v>4713</v>
      </c>
      <c r="B800" s="2" t="s">
        <v>4714</v>
      </c>
      <c r="C800" s="2" t="s">
        <v>4715</v>
      </c>
      <c r="D800" s="2" t="s">
        <v>4716</v>
      </c>
      <c r="E800" s="2" t="s">
        <v>4717</v>
      </c>
      <c r="F800" s="2" t="s">
        <v>98</v>
      </c>
      <c r="G800" s="2" t="s">
        <v>19</v>
      </c>
      <c r="H800" s="2">
        <v>95138</v>
      </c>
      <c r="I800" t="s">
        <v>5709</v>
      </c>
    </row>
    <row r="801" spans="1:9" x14ac:dyDescent="0.35">
      <c r="A801" s="2" t="s">
        <v>4718</v>
      </c>
      <c r="B801" s="2" t="s">
        <v>4719</v>
      </c>
      <c r="C801" s="2"/>
      <c r="D801" s="2"/>
      <c r="E801" s="2" t="s">
        <v>4720</v>
      </c>
      <c r="F801" s="2" t="s">
        <v>47</v>
      </c>
      <c r="G801" s="2" t="s">
        <v>19</v>
      </c>
      <c r="H801" s="2">
        <v>20470</v>
      </c>
      <c r="I801" t="s">
        <v>5709</v>
      </c>
    </row>
    <row r="802" spans="1:9" x14ac:dyDescent="0.35">
      <c r="A802" s="2" t="s">
        <v>4721</v>
      </c>
      <c r="B802" s="2" t="s">
        <v>4722</v>
      </c>
      <c r="C802" s="2" t="s">
        <v>4723</v>
      </c>
      <c r="D802" s="2" t="s">
        <v>4724</v>
      </c>
      <c r="E802" s="2" t="s">
        <v>4725</v>
      </c>
      <c r="F802" s="2" t="s">
        <v>3605</v>
      </c>
      <c r="G802" s="2" t="s">
        <v>318</v>
      </c>
      <c r="H802" s="2" t="s">
        <v>398</v>
      </c>
      <c r="I802" t="s">
        <v>5710</v>
      </c>
    </row>
    <row r="803" spans="1:9" x14ac:dyDescent="0.35">
      <c r="A803" s="2" t="s">
        <v>4726</v>
      </c>
      <c r="B803" s="2" t="s">
        <v>4727</v>
      </c>
      <c r="C803" s="2" t="s">
        <v>4728</v>
      </c>
      <c r="D803" s="2" t="s">
        <v>4729</v>
      </c>
      <c r="E803" s="2" t="s">
        <v>4730</v>
      </c>
      <c r="F803" s="2" t="s">
        <v>76</v>
      </c>
      <c r="G803" s="2" t="s">
        <v>19</v>
      </c>
      <c r="H803" s="2">
        <v>98506</v>
      </c>
      <c r="I803" t="s">
        <v>5709</v>
      </c>
    </row>
    <row r="804" spans="1:9" x14ac:dyDescent="0.35">
      <c r="A804" s="2" t="s">
        <v>4731</v>
      </c>
      <c r="B804" s="2" t="s">
        <v>4732</v>
      </c>
      <c r="C804" s="2" t="s">
        <v>4733</v>
      </c>
      <c r="D804" s="2" t="s">
        <v>4734</v>
      </c>
      <c r="E804" s="2" t="s">
        <v>4735</v>
      </c>
      <c r="F804" s="2" t="s">
        <v>458</v>
      </c>
      <c r="G804" s="2" t="s">
        <v>19</v>
      </c>
      <c r="H804" s="2">
        <v>75185</v>
      </c>
      <c r="I804" t="s">
        <v>5710</v>
      </c>
    </row>
    <row r="805" spans="1:9" x14ac:dyDescent="0.35">
      <c r="A805" s="2" t="s">
        <v>4736</v>
      </c>
      <c r="B805" s="2" t="s">
        <v>4737</v>
      </c>
      <c r="C805" s="2" t="s">
        <v>4738</v>
      </c>
      <c r="D805" s="2"/>
      <c r="E805" s="2" t="s">
        <v>4739</v>
      </c>
      <c r="F805" s="2" t="s">
        <v>131</v>
      </c>
      <c r="G805" s="2" t="s">
        <v>19</v>
      </c>
      <c r="H805" s="2">
        <v>94207</v>
      </c>
      <c r="I805" t="s">
        <v>5710</v>
      </c>
    </row>
    <row r="806" spans="1:9" x14ac:dyDescent="0.35">
      <c r="A806" s="2" t="s">
        <v>4740</v>
      </c>
      <c r="B806" s="2" t="s">
        <v>4741</v>
      </c>
      <c r="C806" s="2"/>
      <c r="D806" s="2" t="s">
        <v>4742</v>
      </c>
      <c r="E806" s="2" t="s">
        <v>4743</v>
      </c>
      <c r="F806" s="2" t="s">
        <v>280</v>
      </c>
      <c r="G806" s="2" t="s">
        <v>28</v>
      </c>
      <c r="H806" s="2" t="s">
        <v>310</v>
      </c>
      <c r="I806" t="s">
        <v>5710</v>
      </c>
    </row>
    <row r="807" spans="1:9" x14ac:dyDescent="0.35">
      <c r="A807" s="2" t="s">
        <v>4744</v>
      </c>
      <c r="B807" s="2" t="s">
        <v>4745</v>
      </c>
      <c r="C807" s="2"/>
      <c r="D807" s="2" t="s">
        <v>4746</v>
      </c>
      <c r="E807" s="2" t="s">
        <v>4747</v>
      </c>
      <c r="F807" s="2" t="s">
        <v>4748</v>
      </c>
      <c r="G807" s="2" t="s">
        <v>19</v>
      </c>
      <c r="H807" s="2">
        <v>55590</v>
      </c>
      <c r="I807" t="s">
        <v>5710</v>
      </c>
    </row>
    <row r="808" spans="1:9" x14ac:dyDescent="0.35">
      <c r="A808" s="2" t="s">
        <v>4749</v>
      </c>
      <c r="B808" s="2" t="s">
        <v>4750</v>
      </c>
      <c r="C808" s="2"/>
      <c r="D808" s="2"/>
      <c r="E808" s="2" t="s">
        <v>4751</v>
      </c>
      <c r="F808" s="2" t="s">
        <v>248</v>
      </c>
      <c r="G808" s="2" t="s">
        <v>28</v>
      </c>
      <c r="H808" s="2" t="s">
        <v>249</v>
      </c>
      <c r="I808" t="s">
        <v>5709</v>
      </c>
    </row>
    <row r="809" spans="1:9" x14ac:dyDescent="0.35">
      <c r="A809" s="2" t="s">
        <v>4752</v>
      </c>
      <c r="B809" s="2" t="s">
        <v>4753</v>
      </c>
      <c r="C809" s="2" t="s">
        <v>4754</v>
      </c>
      <c r="D809" s="2" t="s">
        <v>4755</v>
      </c>
      <c r="E809" s="2" t="s">
        <v>4756</v>
      </c>
      <c r="F809" s="2" t="s">
        <v>373</v>
      </c>
      <c r="G809" s="2" t="s">
        <v>318</v>
      </c>
      <c r="H809" s="2" t="s">
        <v>374</v>
      </c>
      <c r="I809" t="s">
        <v>5710</v>
      </c>
    </row>
    <row r="810" spans="1:9" x14ac:dyDescent="0.35">
      <c r="A810" s="2" t="s">
        <v>4757</v>
      </c>
      <c r="B810" s="2" t="s">
        <v>4758</v>
      </c>
      <c r="C810" s="2" t="s">
        <v>4759</v>
      </c>
      <c r="D810" s="2" t="s">
        <v>4760</v>
      </c>
      <c r="E810" s="2" t="s">
        <v>4761</v>
      </c>
      <c r="F810" s="2" t="s">
        <v>132</v>
      </c>
      <c r="G810" s="2" t="s">
        <v>19</v>
      </c>
      <c r="H810" s="2">
        <v>11499</v>
      </c>
      <c r="I810" t="s">
        <v>5709</v>
      </c>
    </row>
    <row r="811" spans="1:9" x14ac:dyDescent="0.35">
      <c r="A811" s="2" t="s">
        <v>4762</v>
      </c>
      <c r="B811" s="2" t="s">
        <v>4763</v>
      </c>
      <c r="C811" s="2"/>
      <c r="D811" s="2" t="s">
        <v>4764</v>
      </c>
      <c r="E811" s="2" t="s">
        <v>4765</v>
      </c>
      <c r="F811" s="2" t="s">
        <v>50</v>
      </c>
      <c r="G811" s="2" t="s">
        <v>19</v>
      </c>
      <c r="H811" s="2">
        <v>79934</v>
      </c>
      <c r="I811" t="s">
        <v>5709</v>
      </c>
    </row>
    <row r="812" spans="1:9" x14ac:dyDescent="0.35">
      <c r="A812" s="2" t="s">
        <v>4766</v>
      </c>
      <c r="B812" s="2" t="s">
        <v>4767</v>
      </c>
      <c r="C812" s="2" t="s">
        <v>4768</v>
      </c>
      <c r="D812" s="2" t="s">
        <v>4769</v>
      </c>
      <c r="E812" s="2" t="s">
        <v>4770</v>
      </c>
      <c r="F812" s="2" t="s">
        <v>309</v>
      </c>
      <c r="G812" s="2" t="s">
        <v>19</v>
      </c>
      <c r="H812" s="2">
        <v>34643</v>
      </c>
      <c r="I812" t="s">
        <v>5710</v>
      </c>
    </row>
    <row r="813" spans="1:9" x14ac:dyDescent="0.35">
      <c r="A813" s="2" t="s">
        <v>4771</v>
      </c>
      <c r="B813" s="2" t="s">
        <v>4772</v>
      </c>
      <c r="C813" s="2" t="s">
        <v>4773</v>
      </c>
      <c r="D813" s="2" t="s">
        <v>4774</v>
      </c>
      <c r="E813" s="2" t="s">
        <v>4775</v>
      </c>
      <c r="F813" s="2" t="s">
        <v>421</v>
      </c>
      <c r="G813" s="2" t="s">
        <v>318</v>
      </c>
      <c r="H813" s="2" t="s">
        <v>348</v>
      </c>
      <c r="I813" t="s">
        <v>5709</v>
      </c>
    </row>
    <row r="814" spans="1:9" x14ac:dyDescent="0.35">
      <c r="A814" s="2" t="s">
        <v>4776</v>
      </c>
      <c r="B814" s="2" t="s">
        <v>4777</v>
      </c>
      <c r="C814" s="2" t="s">
        <v>4778</v>
      </c>
      <c r="D814" s="2" t="s">
        <v>4779</v>
      </c>
      <c r="E814" s="2" t="s">
        <v>4780</v>
      </c>
      <c r="F814" s="2" t="s">
        <v>224</v>
      </c>
      <c r="G814" s="2" t="s">
        <v>28</v>
      </c>
      <c r="H814" s="2" t="s">
        <v>225</v>
      </c>
      <c r="I814" t="s">
        <v>5709</v>
      </c>
    </row>
    <row r="815" spans="1:9" x14ac:dyDescent="0.35">
      <c r="A815" s="2" t="s">
        <v>4781</v>
      </c>
      <c r="B815" s="2" t="s">
        <v>4782</v>
      </c>
      <c r="C815" s="2" t="s">
        <v>4783</v>
      </c>
      <c r="D815" s="2" t="s">
        <v>4784</v>
      </c>
      <c r="E815" s="2" t="s">
        <v>4785</v>
      </c>
      <c r="F815" s="2" t="s">
        <v>77</v>
      </c>
      <c r="G815" s="2" t="s">
        <v>19</v>
      </c>
      <c r="H815" s="2">
        <v>73179</v>
      </c>
      <c r="I815" t="s">
        <v>5709</v>
      </c>
    </row>
    <row r="816" spans="1:9" x14ac:dyDescent="0.35">
      <c r="A816" s="2" t="s">
        <v>4786</v>
      </c>
      <c r="B816" s="2" t="s">
        <v>4787</v>
      </c>
      <c r="C816" s="2" t="s">
        <v>4788</v>
      </c>
      <c r="D816" s="2" t="s">
        <v>4789</v>
      </c>
      <c r="E816" s="2" t="s">
        <v>4790</v>
      </c>
      <c r="F816" s="2" t="s">
        <v>47</v>
      </c>
      <c r="G816" s="2" t="s">
        <v>19</v>
      </c>
      <c r="H816" s="2">
        <v>20051</v>
      </c>
      <c r="I816" t="s">
        <v>5710</v>
      </c>
    </row>
    <row r="817" spans="1:9" x14ac:dyDescent="0.35">
      <c r="A817" s="2" t="s">
        <v>4791</v>
      </c>
      <c r="B817" s="2" t="s">
        <v>4792</v>
      </c>
      <c r="C817" s="2" t="s">
        <v>4793</v>
      </c>
      <c r="D817" s="2" t="s">
        <v>4794</v>
      </c>
      <c r="E817" s="2" t="s">
        <v>4795</v>
      </c>
      <c r="F817" s="2" t="s">
        <v>84</v>
      </c>
      <c r="G817" s="2" t="s">
        <v>19</v>
      </c>
      <c r="H817" s="2">
        <v>30351</v>
      </c>
      <c r="I817" t="s">
        <v>5710</v>
      </c>
    </row>
    <row r="818" spans="1:9" x14ac:dyDescent="0.35">
      <c r="A818" s="2" t="s">
        <v>4796</v>
      </c>
      <c r="B818" s="2" t="s">
        <v>4797</v>
      </c>
      <c r="C818" s="2" t="s">
        <v>4798</v>
      </c>
      <c r="D818" s="2" t="s">
        <v>4799</v>
      </c>
      <c r="E818" s="2" t="s">
        <v>298</v>
      </c>
      <c r="F818" s="2" t="s">
        <v>1419</v>
      </c>
      <c r="G818" s="2" t="s">
        <v>318</v>
      </c>
      <c r="H818" s="2" t="s">
        <v>370</v>
      </c>
      <c r="I818" t="s">
        <v>5710</v>
      </c>
    </row>
    <row r="819" spans="1:9" x14ac:dyDescent="0.35">
      <c r="A819" s="2" t="s">
        <v>4800</v>
      </c>
      <c r="B819" s="2" t="s">
        <v>4801</v>
      </c>
      <c r="C819" s="2" t="s">
        <v>4802</v>
      </c>
      <c r="D819" s="2"/>
      <c r="E819" s="2" t="s">
        <v>4803</v>
      </c>
      <c r="F819" s="2" t="s">
        <v>120</v>
      </c>
      <c r="G819" s="2" t="s">
        <v>19</v>
      </c>
      <c r="H819" s="2">
        <v>14276</v>
      </c>
      <c r="I819" t="s">
        <v>5710</v>
      </c>
    </row>
    <row r="820" spans="1:9" x14ac:dyDescent="0.35">
      <c r="A820" s="2" t="s">
        <v>4804</v>
      </c>
      <c r="B820" s="2" t="s">
        <v>4805</v>
      </c>
      <c r="C820" s="2"/>
      <c r="D820" s="2" t="s">
        <v>4806</v>
      </c>
      <c r="E820" s="2" t="s">
        <v>4807</v>
      </c>
      <c r="F820" s="2" t="s">
        <v>63</v>
      </c>
      <c r="G820" s="2" t="s">
        <v>19</v>
      </c>
      <c r="H820" s="2">
        <v>77260</v>
      </c>
      <c r="I820" t="s">
        <v>5710</v>
      </c>
    </row>
    <row r="821" spans="1:9" x14ac:dyDescent="0.35">
      <c r="A821" s="2" t="s">
        <v>4808</v>
      </c>
      <c r="B821" s="2" t="s">
        <v>4809</v>
      </c>
      <c r="C821" s="2" t="s">
        <v>4810</v>
      </c>
      <c r="D821" s="2" t="s">
        <v>4811</v>
      </c>
      <c r="E821" s="2" t="s">
        <v>4812</v>
      </c>
      <c r="F821" s="2" t="s">
        <v>47</v>
      </c>
      <c r="G821" s="2" t="s">
        <v>19</v>
      </c>
      <c r="H821" s="2">
        <v>20470</v>
      </c>
      <c r="I821" t="s">
        <v>5709</v>
      </c>
    </row>
    <row r="822" spans="1:9" x14ac:dyDescent="0.35">
      <c r="A822" s="2" t="s">
        <v>4813</v>
      </c>
      <c r="B822" s="2" t="s">
        <v>4814</v>
      </c>
      <c r="C822" s="2" t="s">
        <v>4815</v>
      </c>
      <c r="D822" s="2" t="s">
        <v>4816</v>
      </c>
      <c r="E822" s="2" t="s">
        <v>4817</v>
      </c>
      <c r="F822" s="2" t="s">
        <v>123</v>
      </c>
      <c r="G822" s="2" t="s">
        <v>19</v>
      </c>
      <c r="H822" s="2">
        <v>78764</v>
      </c>
      <c r="I822" t="s">
        <v>5709</v>
      </c>
    </row>
    <row r="823" spans="1:9" x14ac:dyDescent="0.35">
      <c r="A823" s="2" t="s">
        <v>4818</v>
      </c>
      <c r="B823" s="2" t="s">
        <v>4819</v>
      </c>
      <c r="C823" s="2" t="s">
        <v>4820</v>
      </c>
      <c r="D823" s="2" t="s">
        <v>4821</v>
      </c>
      <c r="E823" s="2" t="s">
        <v>4822</v>
      </c>
      <c r="F823" s="2" t="s">
        <v>188</v>
      </c>
      <c r="G823" s="2" t="s">
        <v>19</v>
      </c>
      <c r="H823" s="2">
        <v>85205</v>
      </c>
      <c r="I823" t="s">
        <v>5710</v>
      </c>
    </row>
    <row r="824" spans="1:9" x14ac:dyDescent="0.35">
      <c r="A824" s="2" t="s">
        <v>4823</v>
      </c>
      <c r="B824" s="2" t="s">
        <v>4824</v>
      </c>
      <c r="C824" s="2" t="s">
        <v>4825</v>
      </c>
      <c r="D824" s="2" t="s">
        <v>4826</v>
      </c>
      <c r="E824" s="2" t="s">
        <v>4827</v>
      </c>
      <c r="F824" s="2" t="s">
        <v>129</v>
      </c>
      <c r="G824" s="2" t="s">
        <v>19</v>
      </c>
      <c r="H824" s="2">
        <v>31416</v>
      </c>
      <c r="I824" t="s">
        <v>5710</v>
      </c>
    </row>
    <row r="825" spans="1:9" x14ac:dyDescent="0.35">
      <c r="A825" s="2" t="s">
        <v>4828</v>
      </c>
      <c r="B825" s="2" t="s">
        <v>4829</v>
      </c>
      <c r="C825" s="2" t="s">
        <v>4830</v>
      </c>
      <c r="D825" s="2" t="s">
        <v>4831</v>
      </c>
      <c r="E825" s="2" t="s">
        <v>4832</v>
      </c>
      <c r="F825" s="2" t="s">
        <v>74</v>
      </c>
      <c r="G825" s="2" t="s">
        <v>19</v>
      </c>
      <c r="H825" s="2">
        <v>87140</v>
      </c>
      <c r="I825" t="s">
        <v>5709</v>
      </c>
    </row>
    <row r="826" spans="1:9" x14ac:dyDescent="0.35">
      <c r="A826" s="2" t="s">
        <v>4833</v>
      </c>
      <c r="B826" s="2" t="s">
        <v>4834</v>
      </c>
      <c r="C826" s="2" t="s">
        <v>4835</v>
      </c>
      <c r="D826" s="2"/>
      <c r="E826" s="2" t="s">
        <v>4836</v>
      </c>
      <c r="F826" s="2" t="s">
        <v>35</v>
      </c>
      <c r="G826" s="2" t="s">
        <v>19</v>
      </c>
      <c r="H826" s="2">
        <v>28299</v>
      </c>
      <c r="I826" t="s">
        <v>5709</v>
      </c>
    </row>
    <row r="827" spans="1:9" x14ac:dyDescent="0.35">
      <c r="A827" s="2" t="s">
        <v>4837</v>
      </c>
      <c r="B827" s="2" t="s">
        <v>4838</v>
      </c>
      <c r="C827" s="2" t="s">
        <v>4839</v>
      </c>
      <c r="D827" s="2" t="s">
        <v>4840</v>
      </c>
      <c r="E827" s="2" t="s">
        <v>4841</v>
      </c>
      <c r="F827" s="2" t="s">
        <v>58</v>
      </c>
      <c r="G827" s="2" t="s">
        <v>19</v>
      </c>
      <c r="H827" s="2">
        <v>92191</v>
      </c>
      <c r="I827" t="s">
        <v>5709</v>
      </c>
    </row>
    <row r="828" spans="1:9" x14ac:dyDescent="0.35">
      <c r="A828" s="2" t="s">
        <v>4842</v>
      </c>
      <c r="B828" s="2" t="s">
        <v>4843</v>
      </c>
      <c r="C828" s="2" t="s">
        <v>4844</v>
      </c>
      <c r="D828" s="2" t="s">
        <v>4845</v>
      </c>
      <c r="E828" s="2" t="s">
        <v>4846</v>
      </c>
      <c r="F828" s="2" t="s">
        <v>250</v>
      </c>
      <c r="G828" s="2" t="s">
        <v>19</v>
      </c>
      <c r="H828" s="2">
        <v>32575</v>
      </c>
      <c r="I828" t="s">
        <v>5709</v>
      </c>
    </row>
    <row r="829" spans="1:9" x14ac:dyDescent="0.35">
      <c r="A829" s="2" t="s">
        <v>4847</v>
      </c>
      <c r="B829" s="2" t="s">
        <v>4848</v>
      </c>
      <c r="C829" s="2" t="s">
        <v>4849</v>
      </c>
      <c r="D829" s="2" t="s">
        <v>4850</v>
      </c>
      <c r="E829" s="2" t="s">
        <v>4851</v>
      </c>
      <c r="F829" s="2" t="s">
        <v>47</v>
      </c>
      <c r="G829" s="2" t="s">
        <v>19</v>
      </c>
      <c r="H829" s="2">
        <v>20470</v>
      </c>
      <c r="I829" t="s">
        <v>5710</v>
      </c>
    </row>
    <row r="830" spans="1:9" x14ac:dyDescent="0.35">
      <c r="A830" s="2" t="s">
        <v>4852</v>
      </c>
      <c r="B830" s="2" t="s">
        <v>4853</v>
      </c>
      <c r="C830" s="2" t="s">
        <v>4854</v>
      </c>
      <c r="D830" s="2" t="s">
        <v>4855</v>
      </c>
      <c r="E830" s="2" t="s">
        <v>4856</v>
      </c>
      <c r="F830" s="2" t="s">
        <v>263</v>
      </c>
      <c r="G830" s="2" t="s">
        <v>19</v>
      </c>
      <c r="H830" s="2">
        <v>34985</v>
      </c>
      <c r="I830" t="s">
        <v>5709</v>
      </c>
    </row>
    <row r="831" spans="1:9" x14ac:dyDescent="0.35">
      <c r="A831" s="2" t="s">
        <v>4857</v>
      </c>
      <c r="B831" s="2" t="s">
        <v>4858</v>
      </c>
      <c r="C831" s="2" t="s">
        <v>4859</v>
      </c>
      <c r="D831" s="2" t="s">
        <v>4860</v>
      </c>
      <c r="E831" s="2" t="s">
        <v>4861</v>
      </c>
      <c r="F831" s="2" t="s">
        <v>26</v>
      </c>
      <c r="G831" s="2" t="s">
        <v>19</v>
      </c>
      <c r="H831" s="2">
        <v>25705</v>
      </c>
      <c r="I831" t="s">
        <v>5710</v>
      </c>
    </row>
    <row r="832" spans="1:9" x14ac:dyDescent="0.35">
      <c r="A832" s="2" t="s">
        <v>4862</v>
      </c>
      <c r="B832" s="2" t="s">
        <v>4863</v>
      </c>
      <c r="C832" s="2" t="s">
        <v>4864</v>
      </c>
      <c r="D832" s="2" t="s">
        <v>4865</v>
      </c>
      <c r="E832" s="2" t="s">
        <v>4866</v>
      </c>
      <c r="F832" s="2" t="s">
        <v>46</v>
      </c>
      <c r="G832" s="2" t="s">
        <v>19</v>
      </c>
      <c r="H832" s="2">
        <v>19172</v>
      </c>
      <c r="I832" t="s">
        <v>5710</v>
      </c>
    </row>
    <row r="833" spans="1:9" x14ac:dyDescent="0.35">
      <c r="A833" s="2" t="s">
        <v>4867</v>
      </c>
      <c r="B833" s="2" t="s">
        <v>4868</v>
      </c>
      <c r="C833" s="2" t="s">
        <v>4869</v>
      </c>
      <c r="D833" s="2" t="s">
        <v>4870</v>
      </c>
      <c r="E833" s="2" t="s">
        <v>4871</v>
      </c>
      <c r="F833" s="2" t="s">
        <v>77</v>
      </c>
      <c r="G833" s="2" t="s">
        <v>19</v>
      </c>
      <c r="H833" s="2">
        <v>73167</v>
      </c>
      <c r="I833" t="s">
        <v>5709</v>
      </c>
    </row>
    <row r="834" spans="1:9" x14ac:dyDescent="0.35">
      <c r="A834" s="2" t="s">
        <v>4872</v>
      </c>
      <c r="B834" s="2" t="s">
        <v>4873</v>
      </c>
      <c r="C834" s="2" t="s">
        <v>4874</v>
      </c>
      <c r="D834" s="2" t="s">
        <v>4875</v>
      </c>
      <c r="E834" s="2" t="s">
        <v>4876</v>
      </c>
      <c r="F834" s="2" t="s">
        <v>267</v>
      </c>
      <c r="G834" s="2" t="s">
        <v>19</v>
      </c>
      <c r="H834" s="2">
        <v>34114</v>
      </c>
      <c r="I834" t="s">
        <v>5710</v>
      </c>
    </row>
    <row r="835" spans="1:9" x14ac:dyDescent="0.35">
      <c r="A835" s="2" t="s">
        <v>4877</v>
      </c>
      <c r="B835" s="2" t="s">
        <v>4878</v>
      </c>
      <c r="C835" s="2" t="s">
        <v>4879</v>
      </c>
      <c r="D835" s="2" t="s">
        <v>4880</v>
      </c>
      <c r="E835" s="2" t="s">
        <v>4881</v>
      </c>
      <c r="F835" s="2" t="s">
        <v>106</v>
      </c>
      <c r="G835" s="2" t="s">
        <v>19</v>
      </c>
      <c r="H835" s="2">
        <v>76105</v>
      </c>
      <c r="I835" t="s">
        <v>5709</v>
      </c>
    </row>
    <row r="836" spans="1:9" x14ac:dyDescent="0.35">
      <c r="A836" s="2" t="s">
        <v>4882</v>
      </c>
      <c r="B836" s="2" t="s">
        <v>4883</v>
      </c>
      <c r="C836" s="2" t="s">
        <v>4884</v>
      </c>
      <c r="D836" s="2" t="s">
        <v>4885</v>
      </c>
      <c r="E836" s="2" t="s">
        <v>4886</v>
      </c>
      <c r="F836" s="2" t="s">
        <v>127</v>
      </c>
      <c r="G836" s="2" t="s">
        <v>19</v>
      </c>
      <c r="H836" s="2">
        <v>68117</v>
      </c>
      <c r="I836" t="s">
        <v>5710</v>
      </c>
    </row>
    <row r="837" spans="1:9" x14ac:dyDescent="0.35">
      <c r="A837" s="2" t="s">
        <v>4887</v>
      </c>
      <c r="B837" s="2" t="s">
        <v>4888</v>
      </c>
      <c r="C837" s="2" t="s">
        <v>4889</v>
      </c>
      <c r="D837" s="2"/>
      <c r="E837" s="2" t="s">
        <v>4890</v>
      </c>
      <c r="F837" s="2" t="s">
        <v>126</v>
      </c>
      <c r="G837" s="2" t="s">
        <v>19</v>
      </c>
      <c r="H837" s="2">
        <v>85732</v>
      </c>
      <c r="I837" t="s">
        <v>5709</v>
      </c>
    </row>
    <row r="838" spans="1:9" x14ac:dyDescent="0.35">
      <c r="A838" s="2" t="s">
        <v>4891</v>
      </c>
      <c r="B838" s="2" t="s">
        <v>4892</v>
      </c>
      <c r="C838" s="2" t="s">
        <v>4893</v>
      </c>
      <c r="D838" s="2" t="s">
        <v>4894</v>
      </c>
      <c r="E838" s="2" t="s">
        <v>4895</v>
      </c>
      <c r="F838" s="2" t="s">
        <v>351</v>
      </c>
      <c r="G838" s="2" t="s">
        <v>19</v>
      </c>
      <c r="H838" s="2">
        <v>89436</v>
      </c>
      <c r="I838" t="s">
        <v>5710</v>
      </c>
    </row>
    <row r="839" spans="1:9" x14ac:dyDescent="0.35">
      <c r="A839" s="2" t="s">
        <v>4896</v>
      </c>
      <c r="B839" s="2" t="s">
        <v>4897</v>
      </c>
      <c r="C839" s="2" t="s">
        <v>4898</v>
      </c>
      <c r="D839" s="2" t="s">
        <v>4899</v>
      </c>
      <c r="E839" s="2" t="s">
        <v>4900</v>
      </c>
      <c r="F839" s="2" t="s">
        <v>80</v>
      </c>
      <c r="G839" s="2" t="s">
        <v>19</v>
      </c>
      <c r="H839" s="2">
        <v>32835</v>
      </c>
      <c r="I839" t="s">
        <v>5709</v>
      </c>
    </row>
    <row r="840" spans="1:9" x14ac:dyDescent="0.35">
      <c r="A840" s="2" t="s">
        <v>4901</v>
      </c>
      <c r="B840" s="2" t="s">
        <v>4902</v>
      </c>
      <c r="C840" s="2" t="s">
        <v>4903</v>
      </c>
      <c r="D840" s="2" t="s">
        <v>4904</v>
      </c>
      <c r="E840" s="2" t="s">
        <v>4905</v>
      </c>
      <c r="F840" s="2" t="s">
        <v>47</v>
      </c>
      <c r="G840" s="2" t="s">
        <v>19</v>
      </c>
      <c r="H840" s="2">
        <v>20067</v>
      </c>
      <c r="I840" t="s">
        <v>5710</v>
      </c>
    </row>
    <row r="841" spans="1:9" x14ac:dyDescent="0.35">
      <c r="A841" s="2" t="s">
        <v>4906</v>
      </c>
      <c r="B841" s="2" t="s">
        <v>4907</v>
      </c>
      <c r="C841" s="2" t="s">
        <v>4908</v>
      </c>
      <c r="D841" s="2" t="s">
        <v>4909</v>
      </c>
      <c r="E841" s="2" t="s">
        <v>4910</v>
      </c>
      <c r="F841" s="2" t="s">
        <v>207</v>
      </c>
      <c r="G841" s="2" t="s">
        <v>19</v>
      </c>
      <c r="H841" s="2">
        <v>93907</v>
      </c>
      <c r="I841" t="s">
        <v>5710</v>
      </c>
    </row>
    <row r="842" spans="1:9" x14ac:dyDescent="0.35">
      <c r="A842" s="2" t="s">
        <v>4911</v>
      </c>
      <c r="B842" s="2" t="s">
        <v>4912</v>
      </c>
      <c r="C842" s="2" t="s">
        <v>4913</v>
      </c>
      <c r="D842" s="2" t="s">
        <v>4914</v>
      </c>
      <c r="E842" s="2" t="s">
        <v>4915</v>
      </c>
      <c r="F842" s="2" t="s">
        <v>271</v>
      </c>
      <c r="G842" s="2" t="s">
        <v>19</v>
      </c>
      <c r="H842" s="2">
        <v>33345</v>
      </c>
      <c r="I842" t="s">
        <v>5709</v>
      </c>
    </row>
    <row r="843" spans="1:9" x14ac:dyDescent="0.35">
      <c r="A843" s="2" t="s">
        <v>4916</v>
      </c>
      <c r="B843" s="2" t="s">
        <v>4917</v>
      </c>
      <c r="C843" s="2" t="s">
        <v>4918</v>
      </c>
      <c r="D843" s="2"/>
      <c r="E843" s="2" t="s">
        <v>4919</v>
      </c>
      <c r="F843" s="2" t="s">
        <v>50</v>
      </c>
      <c r="G843" s="2" t="s">
        <v>19</v>
      </c>
      <c r="H843" s="2">
        <v>88553</v>
      </c>
      <c r="I843" t="s">
        <v>5710</v>
      </c>
    </row>
    <row r="844" spans="1:9" x14ac:dyDescent="0.35">
      <c r="A844" s="2" t="s">
        <v>4920</v>
      </c>
      <c r="B844" s="2" t="s">
        <v>4921</v>
      </c>
      <c r="C844" s="2" t="s">
        <v>4922</v>
      </c>
      <c r="D844" s="2"/>
      <c r="E844" s="2" t="s">
        <v>4923</v>
      </c>
      <c r="F844" s="2" t="s">
        <v>446</v>
      </c>
      <c r="G844" s="2" t="s">
        <v>19</v>
      </c>
      <c r="H844" s="2">
        <v>91210</v>
      </c>
      <c r="I844" t="s">
        <v>5709</v>
      </c>
    </row>
    <row r="845" spans="1:9" x14ac:dyDescent="0.35">
      <c r="A845" s="2" t="s">
        <v>4924</v>
      </c>
      <c r="B845" s="2" t="s">
        <v>4925</v>
      </c>
      <c r="C845" s="2" t="s">
        <v>4926</v>
      </c>
      <c r="D845" s="2" t="s">
        <v>4927</v>
      </c>
      <c r="E845" s="2" t="s">
        <v>4928</v>
      </c>
      <c r="F845" s="2" t="s">
        <v>164</v>
      </c>
      <c r="G845" s="2" t="s">
        <v>19</v>
      </c>
      <c r="H845" s="2">
        <v>22313</v>
      </c>
      <c r="I845" t="s">
        <v>5709</v>
      </c>
    </row>
    <row r="846" spans="1:9" x14ac:dyDescent="0.35">
      <c r="A846" s="2" t="s">
        <v>4929</v>
      </c>
      <c r="B846" s="2" t="s">
        <v>4930</v>
      </c>
      <c r="C846" s="2" t="s">
        <v>4931</v>
      </c>
      <c r="D846" s="2" t="s">
        <v>4932</v>
      </c>
      <c r="E846" s="2" t="s">
        <v>4933</v>
      </c>
      <c r="F846" s="2" t="s">
        <v>20</v>
      </c>
      <c r="G846" s="2" t="s">
        <v>19</v>
      </c>
      <c r="H846" s="2">
        <v>21290</v>
      </c>
      <c r="I846" t="s">
        <v>5709</v>
      </c>
    </row>
    <row r="847" spans="1:9" x14ac:dyDescent="0.35">
      <c r="A847" s="2" t="s">
        <v>4934</v>
      </c>
      <c r="B847" s="2" t="s">
        <v>4935</v>
      </c>
      <c r="C847" s="2" t="s">
        <v>4936</v>
      </c>
      <c r="D847" s="2"/>
      <c r="E847" s="2" t="s">
        <v>4937</v>
      </c>
      <c r="F847" s="2" t="s">
        <v>95</v>
      </c>
      <c r="G847" s="2" t="s">
        <v>19</v>
      </c>
      <c r="H847" s="2">
        <v>47732</v>
      </c>
      <c r="I847" t="s">
        <v>5710</v>
      </c>
    </row>
    <row r="848" spans="1:9" x14ac:dyDescent="0.35">
      <c r="A848" s="2" t="s">
        <v>4938</v>
      </c>
      <c r="B848" s="2" t="s">
        <v>4939</v>
      </c>
      <c r="C848" s="2"/>
      <c r="D848" s="2" t="s">
        <v>4940</v>
      </c>
      <c r="E848" s="2" t="s">
        <v>4941</v>
      </c>
      <c r="F848" s="2" t="s">
        <v>259</v>
      </c>
      <c r="G848" s="2" t="s">
        <v>19</v>
      </c>
      <c r="H848" s="2">
        <v>30045</v>
      </c>
      <c r="I848" t="s">
        <v>5709</v>
      </c>
    </row>
    <row r="849" spans="1:9" x14ac:dyDescent="0.35">
      <c r="A849" s="2" t="s">
        <v>4942</v>
      </c>
      <c r="B849" s="2" t="s">
        <v>4943</v>
      </c>
      <c r="C849" s="2" t="s">
        <v>4944</v>
      </c>
      <c r="D849" s="2"/>
      <c r="E849" s="2" t="s">
        <v>4945</v>
      </c>
      <c r="F849" s="2" t="s">
        <v>119</v>
      </c>
      <c r="G849" s="2" t="s">
        <v>19</v>
      </c>
      <c r="H849" s="2">
        <v>36670</v>
      </c>
      <c r="I849" t="s">
        <v>5709</v>
      </c>
    </row>
    <row r="850" spans="1:9" x14ac:dyDescent="0.35">
      <c r="A850" s="2" t="s">
        <v>4946</v>
      </c>
      <c r="B850" s="2" t="s">
        <v>4947</v>
      </c>
      <c r="C850" s="2"/>
      <c r="D850" s="2" t="s">
        <v>4948</v>
      </c>
      <c r="E850" s="2" t="s">
        <v>4949</v>
      </c>
      <c r="F850" s="2" t="s">
        <v>212</v>
      </c>
      <c r="G850" s="2" t="s">
        <v>19</v>
      </c>
      <c r="H850" s="2">
        <v>79705</v>
      </c>
      <c r="I850" t="s">
        <v>5710</v>
      </c>
    </row>
    <row r="851" spans="1:9" x14ac:dyDescent="0.35">
      <c r="A851" s="2" t="s">
        <v>4950</v>
      </c>
      <c r="B851" s="2" t="s">
        <v>4951</v>
      </c>
      <c r="C851" s="2" t="s">
        <v>4952</v>
      </c>
      <c r="D851" s="2" t="s">
        <v>4953</v>
      </c>
      <c r="E851" s="2" t="s">
        <v>4954</v>
      </c>
      <c r="F851" s="2" t="s">
        <v>136</v>
      </c>
      <c r="G851" s="2" t="s">
        <v>19</v>
      </c>
      <c r="H851" s="2">
        <v>33023</v>
      </c>
      <c r="I851" t="s">
        <v>5709</v>
      </c>
    </row>
    <row r="852" spans="1:9" x14ac:dyDescent="0.35">
      <c r="A852" s="2" t="s">
        <v>4955</v>
      </c>
      <c r="B852" s="2" t="s">
        <v>4956</v>
      </c>
      <c r="C852" s="2" t="s">
        <v>4957</v>
      </c>
      <c r="D852" s="2" t="s">
        <v>4958</v>
      </c>
      <c r="E852" s="2" t="s">
        <v>4959</v>
      </c>
      <c r="F852" s="2" t="s">
        <v>148</v>
      </c>
      <c r="G852" s="2" t="s">
        <v>19</v>
      </c>
      <c r="H852" s="2">
        <v>66611</v>
      </c>
      <c r="I852" t="s">
        <v>5709</v>
      </c>
    </row>
    <row r="853" spans="1:9" x14ac:dyDescent="0.35">
      <c r="A853" s="2" t="s">
        <v>4960</v>
      </c>
      <c r="B853" s="2" t="s">
        <v>4961</v>
      </c>
      <c r="C853" s="2" t="s">
        <v>4962</v>
      </c>
      <c r="D853" s="2" t="s">
        <v>4963</v>
      </c>
      <c r="E853" s="2" t="s">
        <v>4964</v>
      </c>
      <c r="F853" s="2" t="s">
        <v>237</v>
      </c>
      <c r="G853" s="2" t="s">
        <v>19</v>
      </c>
      <c r="H853" s="2">
        <v>95973</v>
      </c>
      <c r="I853" t="s">
        <v>5709</v>
      </c>
    </row>
    <row r="854" spans="1:9" x14ac:dyDescent="0.35">
      <c r="A854" s="2" t="s">
        <v>4965</v>
      </c>
      <c r="B854" s="2" t="s">
        <v>4966</v>
      </c>
      <c r="C854" s="2" t="s">
        <v>4967</v>
      </c>
      <c r="D854" s="2"/>
      <c r="E854" s="2" t="s">
        <v>4968</v>
      </c>
      <c r="F854" s="2" t="s">
        <v>123</v>
      </c>
      <c r="G854" s="2" t="s">
        <v>19</v>
      </c>
      <c r="H854" s="2">
        <v>78737</v>
      </c>
      <c r="I854" t="s">
        <v>5709</v>
      </c>
    </row>
    <row r="855" spans="1:9" x14ac:dyDescent="0.35">
      <c r="A855" s="2" t="s">
        <v>4969</v>
      </c>
      <c r="B855" s="2" t="s">
        <v>4970</v>
      </c>
      <c r="C855" s="2" t="s">
        <v>4971</v>
      </c>
      <c r="D855" s="2"/>
      <c r="E855" s="2" t="s">
        <v>4972</v>
      </c>
      <c r="F855" s="2" t="s">
        <v>50</v>
      </c>
      <c r="G855" s="2" t="s">
        <v>19</v>
      </c>
      <c r="H855" s="2">
        <v>88546</v>
      </c>
      <c r="I855" t="s">
        <v>5710</v>
      </c>
    </row>
    <row r="856" spans="1:9" x14ac:dyDescent="0.35">
      <c r="A856" s="2" t="s">
        <v>4973</v>
      </c>
      <c r="B856" s="2" t="s">
        <v>4974</v>
      </c>
      <c r="C856" s="2" t="s">
        <v>4975</v>
      </c>
      <c r="D856" s="2" t="s">
        <v>4976</v>
      </c>
      <c r="E856" s="2" t="s">
        <v>4977</v>
      </c>
      <c r="F856" s="2" t="s">
        <v>48</v>
      </c>
      <c r="G856" s="2" t="s">
        <v>19</v>
      </c>
      <c r="H856" s="2">
        <v>25326</v>
      </c>
      <c r="I856" t="s">
        <v>5709</v>
      </c>
    </row>
    <row r="857" spans="1:9" x14ac:dyDescent="0.35">
      <c r="A857" s="2" t="s">
        <v>4978</v>
      </c>
      <c r="B857" s="2" t="s">
        <v>4979</v>
      </c>
      <c r="C857" s="2" t="s">
        <v>4980</v>
      </c>
      <c r="D857" s="2" t="s">
        <v>4981</v>
      </c>
      <c r="E857" s="2" t="s">
        <v>4982</v>
      </c>
      <c r="F857" s="2" t="s">
        <v>313</v>
      </c>
      <c r="G857" s="2" t="s">
        <v>19</v>
      </c>
      <c r="H857" s="2">
        <v>18105</v>
      </c>
      <c r="I857" t="s">
        <v>5710</v>
      </c>
    </row>
    <row r="858" spans="1:9" x14ac:dyDescent="0.35">
      <c r="A858" s="2" t="s">
        <v>4983</v>
      </c>
      <c r="B858" s="2" t="s">
        <v>4984</v>
      </c>
      <c r="C858" s="2" t="s">
        <v>4985</v>
      </c>
      <c r="D858" s="2" t="s">
        <v>4986</v>
      </c>
      <c r="E858" s="2" t="s">
        <v>4987</v>
      </c>
      <c r="F858" s="2" t="s">
        <v>180</v>
      </c>
      <c r="G858" s="2" t="s">
        <v>28</v>
      </c>
      <c r="H858" s="2" t="s">
        <v>314</v>
      </c>
      <c r="I858" t="s">
        <v>5709</v>
      </c>
    </row>
    <row r="859" spans="1:9" x14ac:dyDescent="0.35">
      <c r="A859" s="2" t="s">
        <v>4988</v>
      </c>
      <c r="B859" s="2" t="s">
        <v>4989</v>
      </c>
      <c r="C859" s="2" t="s">
        <v>4990</v>
      </c>
      <c r="D859" s="2" t="s">
        <v>4991</v>
      </c>
      <c r="E859" s="2" t="s">
        <v>4992</v>
      </c>
      <c r="F859" s="2" t="s">
        <v>309</v>
      </c>
      <c r="G859" s="2" t="s">
        <v>19</v>
      </c>
      <c r="H859" s="2">
        <v>34643</v>
      </c>
      <c r="I859" t="s">
        <v>5710</v>
      </c>
    </row>
    <row r="860" spans="1:9" x14ac:dyDescent="0.35">
      <c r="A860" s="2" t="s">
        <v>4993</v>
      </c>
      <c r="B860" s="2" t="s">
        <v>4994</v>
      </c>
      <c r="C860" s="2" t="s">
        <v>4995</v>
      </c>
      <c r="D860" s="2" t="s">
        <v>4996</v>
      </c>
      <c r="E860" s="2" t="s">
        <v>4997</v>
      </c>
      <c r="F860" s="2" t="s">
        <v>97</v>
      </c>
      <c r="G860" s="2" t="s">
        <v>19</v>
      </c>
      <c r="H860" s="2">
        <v>58122</v>
      </c>
      <c r="I860" t="s">
        <v>5710</v>
      </c>
    </row>
    <row r="861" spans="1:9" x14ac:dyDescent="0.35">
      <c r="A861" s="2" t="s">
        <v>4998</v>
      </c>
      <c r="B861" s="2" t="s">
        <v>4999</v>
      </c>
      <c r="C861" s="2" t="s">
        <v>5000</v>
      </c>
      <c r="D861" s="2" t="s">
        <v>5001</v>
      </c>
      <c r="E861" s="2" t="s">
        <v>5002</v>
      </c>
      <c r="F861" s="2" t="s">
        <v>4307</v>
      </c>
      <c r="G861" s="2" t="s">
        <v>19</v>
      </c>
      <c r="H861" s="2">
        <v>72905</v>
      </c>
      <c r="I861" t="s">
        <v>5710</v>
      </c>
    </row>
    <row r="862" spans="1:9" x14ac:dyDescent="0.35">
      <c r="A862" s="2" t="s">
        <v>5003</v>
      </c>
      <c r="B862" s="2" t="s">
        <v>5004</v>
      </c>
      <c r="C862" s="2"/>
      <c r="D862" s="2" t="s">
        <v>5005</v>
      </c>
      <c r="E862" s="2" t="s">
        <v>5006</v>
      </c>
      <c r="F862" s="2" t="s">
        <v>319</v>
      </c>
      <c r="G862" s="2" t="s">
        <v>19</v>
      </c>
      <c r="H862" s="2">
        <v>33811</v>
      </c>
      <c r="I862" t="s">
        <v>5710</v>
      </c>
    </row>
    <row r="863" spans="1:9" x14ac:dyDescent="0.35">
      <c r="A863" s="2" t="s">
        <v>5007</v>
      </c>
      <c r="B863" s="2" t="s">
        <v>5008</v>
      </c>
      <c r="C863" s="2" t="s">
        <v>5009</v>
      </c>
      <c r="D863" s="2" t="s">
        <v>5010</v>
      </c>
      <c r="E863" s="2" t="s">
        <v>5011</v>
      </c>
      <c r="F863" s="2" t="s">
        <v>49</v>
      </c>
      <c r="G863" s="2" t="s">
        <v>19</v>
      </c>
      <c r="H863" s="2">
        <v>37924</v>
      </c>
      <c r="I863" t="s">
        <v>5709</v>
      </c>
    </row>
    <row r="864" spans="1:9" x14ac:dyDescent="0.35">
      <c r="A864" s="2" t="s">
        <v>5012</v>
      </c>
      <c r="B864" s="2" t="s">
        <v>5013</v>
      </c>
      <c r="C864" s="2" t="s">
        <v>5014</v>
      </c>
      <c r="D864" s="2" t="s">
        <v>5015</v>
      </c>
      <c r="E864" s="2" t="s">
        <v>5016</v>
      </c>
      <c r="F864" s="2" t="s">
        <v>27</v>
      </c>
      <c r="G864" s="2" t="s">
        <v>19</v>
      </c>
      <c r="H864" s="2">
        <v>90030</v>
      </c>
      <c r="I864" t="s">
        <v>5709</v>
      </c>
    </row>
    <row r="865" spans="1:9" x14ac:dyDescent="0.35">
      <c r="A865" s="2" t="s">
        <v>5017</v>
      </c>
      <c r="B865" s="2" t="s">
        <v>5018</v>
      </c>
      <c r="C865" s="2" t="s">
        <v>5019</v>
      </c>
      <c r="D865" s="2" t="s">
        <v>5020</v>
      </c>
      <c r="E865" s="2" t="s">
        <v>5021</v>
      </c>
      <c r="F865" s="2" t="s">
        <v>92</v>
      </c>
      <c r="G865" s="2" t="s">
        <v>19</v>
      </c>
      <c r="H865" s="2">
        <v>33169</v>
      </c>
      <c r="I865" t="s">
        <v>5709</v>
      </c>
    </row>
    <row r="866" spans="1:9" x14ac:dyDescent="0.35">
      <c r="A866" s="2" t="s">
        <v>5022</v>
      </c>
      <c r="B866" s="2" t="s">
        <v>5023</v>
      </c>
      <c r="C866" s="2" t="s">
        <v>5024</v>
      </c>
      <c r="D866" s="2" t="s">
        <v>5025</v>
      </c>
      <c r="E866" s="2" t="s">
        <v>5026</v>
      </c>
      <c r="F866" s="2" t="s">
        <v>483</v>
      </c>
      <c r="G866" s="2" t="s">
        <v>318</v>
      </c>
      <c r="H866" s="2" t="s">
        <v>484</v>
      </c>
      <c r="I866" t="s">
        <v>5710</v>
      </c>
    </row>
    <row r="867" spans="1:9" x14ac:dyDescent="0.35">
      <c r="A867" s="2" t="s">
        <v>5027</v>
      </c>
      <c r="B867" s="2" t="s">
        <v>5028</v>
      </c>
      <c r="C867" s="2"/>
      <c r="D867" s="2" t="s">
        <v>5029</v>
      </c>
      <c r="E867" s="2" t="s">
        <v>5030</v>
      </c>
      <c r="F867" s="2" t="s">
        <v>56</v>
      </c>
      <c r="G867" s="2" t="s">
        <v>19</v>
      </c>
      <c r="H867" s="2">
        <v>60604</v>
      </c>
      <c r="I867" t="s">
        <v>5709</v>
      </c>
    </row>
    <row r="868" spans="1:9" x14ac:dyDescent="0.35">
      <c r="A868" s="2" t="s">
        <v>5031</v>
      </c>
      <c r="B868" s="2" t="s">
        <v>5032</v>
      </c>
      <c r="C868" s="2" t="s">
        <v>5033</v>
      </c>
      <c r="D868" s="2" t="s">
        <v>5034</v>
      </c>
      <c r="E868" s="2" t="s">
        <v>5035</v>
      </c>
      <c r="F868" s="2" t="s">
        <v>445</v>
      </c>
      <c r="G868" s="2" t="s">
        <v>318</v>
      </c>
      <c r="H868" s="2" t="s">
        <v>388</v>
      </c>
      <c r="I868" t="s">
        <v>5710</v>
      </c>
    </row>
    <row r="869" spans="1:9" x14ac:dyDescent="0.35">
      <c r="A869" s="2" t="s">
        <v>5036</v>
      </c>
      <c r="B869" s="2" t="s">
        <v>5037</v>
      </c>
      <c r="C869" s="2" t="s">
        <v>5038</v>
      </c>
      <c r="D869" s="2"/>
      <c r="E869" s="2" t="s">
        <v>5039</v>
      </c>
      <c r="F869" s="2" t="s">
        <v>478</v>
      </c>
      <c r="G869" s="2" t="s">
        <v>318</v>
      </c>
      <c r="H869" s="2" t="s">
        <v>479</v>
      </c>
      <c r="I869" t="s">
        <v>5709</v>
      </c>
    </row>
    <row r="870" spans="1:9" x14ac:dyDescent="0.35">
      <c r="A870" s="2" t="s">
        <v>5040</v>
      </c>
      <c r="B870" s="2" t="s">
        <v>5041</v>
      </c>
      <c r="C870" s="2" t="s">
        <v>5042</v>
      </c>
      <c r="D870" s="2" t="s">
        <v>5043</v>
      </c>
      <c r="E870" s="2" t="s">
        <v>5044</v>
      </c>
      <c r="F870" s="2" t="s">
        <v>121</v>
      </c>
      <c r="G870" s="2" t="s">
        <v>19</v>
      </c>
      <c r="H870" s="2">
        <v>33064</v>
      </c>
      <c r="I870" t="s">
        <v>5709</v>
      </c>
    </row>
    <row r="871" spans="1:9" x14ac:dyDescent="0.35">
      <c r="A871" s="2" t="s">
        <v>5045</v>
      </c>
      <c r="B871" s="2" t="s">
        <v>5046</v>
      </c>
      <c r="C871" s="2"/>
      <c r="D871" s="2" t="s">
        <v>5047</v>
      </c>
      <c r="E871" s="2" t="s">
        <v>5048</v>
      </c>
      <c r="F871" s="2" t="s">
        <v>131</v>
      </c>
      <c r="G871" s="2" t="s">
        <v>19</v>
      </c>
      <c r="H871" s="2">
        <v>94297</v>
      </c>
      <c r="I871" t="s">
        <v>5709</v>
      </c>
    </row>
    <row r="872" spans="1:9" x14ac:dyDescent="0.35">
      <c r="A872" s="2" t="s">
        <v>5049</v>
      </c>
      <c r="B872" s="2" t="s">
        <v>5050</v>
      </c>
      <c r="C872" s="2" t="s">
        <v>5051</v>
      </c>
      <c r="D872" s="2" t="s">
        <v>5052</v>
      </c>
      <c r="E872" s="2" t="s">
        <v>5053</v>
      </c>
      <c r="F872" s="2" t="s">
        <v>347</v>
      </c>
      <c r="G872" s="2" t="s">
        <v>318</v>
      </c>
      <c r="H872" s="2" t="s">
        <v>348</v>
      </c>
      <c r="I872" t="s">
        <v>5709</v>
      </c>
    </row>
    <row r="873" spans="1:9" x14ac:dyDescent="0.35">
      <c r="A873" s="2" t="s">
        <v>5054</v>
      </c>
      <c r="B873" s="2" t="s">
        <v>5055</v>
      </c>
      <c r="C873" s="2" t="s">
        <v>5056</v>
      </c>
      <c r="D873" s="2" t="s">
        <v>5057</v>
      </c>
      <c r="E873" s="2" t="s">
        <v>5058</v>
      </c>
      <c r="F873" s="2" t="s">
        <v>5059</v>
      </c>
      <c r="G873" s="2" t="s">
        <v>28</v>
      </c>
      <c r="H873" s="2" t="s">
        <v>5060</v>
      </c>
      <c r="I873" t="s">
        <v>5709</v>
      </c>
    </row>
    <row r="874" spans="1:9" x14ac:dyDescent="0.35">
      <c r="A874" s="2" t="s">
        <v>5061</v>
      </c>
      <c r="B874" s="2" t="s">
        <v>5062</v>
      </c>
      <c r="C874" s="2" t="s">
        <v>5063</v>
      </c>
      <c r="D874" s="2" t="s">
        <v>5064</v>
      </c>
      <c r="E874" s="2" t="s">
        <v>5065</v>
      </c>
      <c r="F874" s="2" t="s">
        <v>171</v>
      </c>
      <c r="G874" s="2" t="s">
        <v>19</v>
      </c>
      <c r="H874" s="2">
        <v>28805</v>
      </c>
      <c r="I874" t="s">
        <v>5710</v>
      </c>
    </row>
    <row r="875" spans="1:9" x14ac:dyDescent="0.35">
      <c r="A875" s="2" t="s">
        <v>5066</v>
      </c>
      <c r="B875" s="2" t="s">
        <v>5067</v>
      </c>
      <c r="C875" s="2" t="s">
        <v>5068</v>
      </c>
      <c r="D875" s="2" t="s">
        <v>5069</v>
      </c>
      <c r="E875" s="2" t="s">
        <v>5070</v>
      </c>
      <c r="F875" s="2" t="s">
        <v>48</v>
      </c>
      <c r="G875" s="2" t="s">
        <v>19</v>
      </c>
      <c r="H875" s="2">
        <v>25362</v>
      </c>
      <c r="I875" t="s">
        <v>5709</v>
      </c>
    </row>
    <row r="876" spans="1:9" x14ac:dyDescent="0.35">
      <c r="A876" s="2" t="s">
        <v>5071</v>
      </c>
      <c r="B876" s="2" t="s">
        <v>5072</v>
      </c>
      <c r="C876" s="2" t="s">
        <v>5073</v>
      </c>
      <c r="D876" s="2" t="s">
        <v>5074</v>
      </c>
      <c r="E876" s="2" t="s">
        <v>5075</v>
      </c>
      <c r="F876" s="2" t="s">
        <v>63</v>
      </c>
      <c r="G876" s="2" t="s">
        <v>19</v>
      </c>
      <c r="H876" s="2">
        <v>77281</v>
      </c>
      <c r="I876" t="s">
        <v>5710</v>
      </c>
    </row>
    <row r="877" spans="1:9" x14ac:dyDescent="0.35">
      <c r="A877" s="2" t="s">
        <v>5076</v>
      </c>
      <c r="B877" s="2" t="s">
        <v>5077</v>
      </c>
      <c r="C877" s="2" t="s">
        <v>5078</v>
      </c>
      <c r="D877" s="2" t="s">
        <v>5079</v>
      </c>
      <c r="E877" s="2" t="s">
        <v>5080</v>
      </c>
      <c r="F877" s="2" t="s">
        <v>384</v>
      </c>
      <c r="G877" s="2" t="s">
        <v>318</v>
      </c>
      <c r="H877" s="2" t="s">
        <v>369</v>
      </c>
      <c r="I877" t="s">
        <v>5710</v>
      </c>
    </row>
    <row r="878" spans="1:9" x14ac:dyDescent="0.35">
      <c r="A878" s="2" t="s">
        <v>5081</v>
      </c>
      <c r="B878" s="2" t="s">
        <v>5082</v>
      </c>
      <c r="C878" s="2" t="s">
        <v>5083</v>
      </c>
      <c r="D878" s="2" t="s">
        <v>5084</v>
      </c>
      <c r="E878" s="2" t="s">
        <v>5085</v>
      </c>
      <c r="F878" s="2" t="s">
        <v>47</v>
      </c>
      <c r="G878" s="2" t="s">
        <v>19</v>
      </c>
      <c r="H878" s="2">
        <v>20575</v>
      </c>
      <c r="I878" t="s">
        <v>5709</v>
      </c>
    </row>
    <row r="879" spans="1:9" x14ac:dyDescent="0.35">
      <c r="A879" s="2" t="s">
        <v>5086</v>
      </c>
      <c r="B879" s="2" t="s">
        <v>5087</v>
      </c>
      <c r="C879" s="2" t="s">
        <v>5088</v>
      </c>
      <c r="D879" s="2" t="s">
        <v>5089</v>
      </c>
      <c r="E879" s="2" t="s">
        <v>5090</v>
      </c>
      <c r="F879" s="2" t="s">
        <v>199</v>
      </c>
      <c r="G879" s="2" t="s">
        <v>19</v>
      </c>
      <c r="H879" s="2">
        <v>7195</v>
      </c>
      <c r="I879" t="s">
        <v>5710</v>
      </c>
    </row>
    <row r="880" spans="1:9" x14ac:dyDescent="0.35">
      <c r="A880" s="2" t="s">
        <v>5091</v>
      </c>
      <c r="B880" s="2" t="s">
        <v>5092</v>
      </c>
      <c r="C880" s="2"/>
      <c r="D880" s="2" t="s">
        <v>5093</v>
      </c>
      <c r="E880" s="2" t="s">
        <v>5094</v>
      </c>
      <c r="F880" s="2" t="s">
        <v>105</v>
      </c>
      <c r="G880" s="2" t="s">
        <v>19</v>
      </c>
      <c r="H880" s="2">
        <v>98195</v>
      </c>
      <c r="I880" t="s">
        <v>5709</v>
      </c>
    </row>
    <row r="881" spans="1:9" x14ac:dyDescent="0.35">
      <c r="A881" s="2" t="s">
        <v>5095</v>
      </c>
      <c r="B881" s="2" t="s">
        <v>5096</v>
      </c>
      <c r="C881" s="2"/>
      <c r="D881" s="2" t="s">
        <v>5097</v>
      </c>
      <c r="E881" s="2" t="s">
        <v>5098</v>
      </c>
      <c r="F881" s="2" t="s">
        <v>157</v>
      </c>
      <c r="G881" s="2" t="s">
        <v>19</v>
      </c>
      <c r="H881" s="2">
        <v>80150</v>
      </c>
      <c r="I881" t="s">
        <v>5710</v>
      </c>
    </row>
    <row r="882" spans="1:9" x14ac:dyDescent="0.35">
      <c r="A882" s="2" t="s">
        <v>5099</v>
      </c>
      <c r="B882" s="2" t="s">
        <v>5100</v>
      </c>
      <c r="C882" s="2" t="s">
        <v>5101</v>
      </c>
      <c r="D882" s="2" t="s">
        <v>5102</v>
      </c>
      <c r="E882" s="2" t="s">
        <v>5103</v>
      </c>
      <c r="F882" s="2" t="s">
        <v>156</v>
      </c>
      <c r="G882" s="2" t="s">
        <v>19</v>
      </c>
      <c r="H882" s="2">
        <v>61105</v>
      </c>
      <c r="I882" t="s">
        <v>5710</v>
      </c>
    </row>
    <row r="883" spans="1:9" x14ac:dyDescent="0.35">
      <c r="A883" s="2" t="s">
        <v>5104</v>
      </c>
      <c r="B883" s="2" t="s">
        <v>5105</v>
      </c>
      <c r="C883" s="2"/>
      <c r="D883" s="2" t="s">
        <v>5106</v>
      </c>
      <c r="E883" s="2" t="s">
        <v>5107</v>
      </c>
      <c r="F883" s="2" t="s">
        <v>252</v>
      </c>
      <c r="G883" s="2" t="s">
        <v>19</v>
      </c>
      <c r="H883" s="2">
        <v>59112</v>
      </c>
      <c r="I883" t="s">
        <v>5709</v>
      </c>
    </row>
    <row r="884" spans="1:9" x14ac:dyDescent="0.35">
      <c r="A884" s="2" t="s">
        <v>5108</v>
      </c>
      <c r="B884" s="2" t="s">
        <v>5109</v>
      </c>
      <c r="C884" s="2" t="s">
        <v>5110</v>
      </c>
      <c r="D884" s="2" t="s">
        <v>5111</v>
      </c>
      <c r="E884" s="2" t="s">
        <v>5112</v>
      </c>
      <c r="F884" s="2" t="s">
        <v>84</v>
      </c>
      <c r="G884" s="2" t="s">
        <v>19</v>
      </c>
      <c r="H884" s="2">
        <v>31165</v>
      </c>
      <c r="I884" t="s">
        <v>5710</v>
      </c>
    </row>
    <row r="885" spans="1:9" x14ac:dyDescent="0.35">
      <c r="A885" s="2" t="s">
        <v>5113</v>
      </c>
      <c r="B885" s="2" t="s">
        <v>5114</v>
      </c>
      <c r="C885" s="2" t="s">
        <v>5115</v>
      </c>
      <c r="D885" s="2" t="s">
        <v>5116</v>
      </c>
      <c r="E885" s="2" t="s">
        <v>5117</v>
      </c>
      <c r="F885" s="2" t="s">
        <v>90</v>
      </c>
      <c r="G885" s="2" t="s">
        <v>19</v>
      </c>
      <c r="H885" s="2">
        <v>74108</v>
      </c>
      <c r="I885" t="s">
        <v>5709</v>
      </c>
    </row>
    <row r="886" spans="1:9" x14ac:dyDescent="0.35">
      <c r="A886" s="2" t="s">
        <v>5118</v>
      </c>
      <c r="B886" s="2" t="s">
        <v>5119</v>
      </c>
      <c r="C886" s="2" t="s">
        <v>5120</v>
      </c>
      <c r="D886" s="2" t="s">
        <v>5121</v>
      </c>
      <c r="E886" s="2" t="s">
        <v>5122</v>
      </c>
      <c r="F886" s="2" t="s">
        <v>30</v>
      </c>
      <c r="G886" s="2" t="s">
        <v>19</v>
      </c>
      <c r="H886" s="2">
        <v>93704</v>
      </c>
      <c r="I886" t="s">
        <v>5709</v>
      </c>
    </row>
    <row r="887" spans="1:9" x14ac:dyDescent="0.35">
      <c r="A887" s="2" t="s">
        <v>5123</v>
      </c>
      <c r="B887" s="2" t="s">
        <v>5124</v>
      </c>
      <c r="C887" s="2" t="s">
        <v>5125</v>
      </c>
      <c r="D887" s="2" t="s">
        <v>5126</v>
      </c>
      <c r="E887" s="2" t="s">
        <v>5127</v>
      </c>
      <c r="F887" s="2" t="s">
        <v>464</v>
      </c>
      <c r="G887" s="2" t="s">
        <v>318</v>
      </c>
      <c r="H887" s="2" t="s">
        <v>321</v>
      </c>
      <c r="I887" t="s">
        <v>5710</v>
      </c>
    </row>
    <row r="888" spans="1:9" x14ac:dyDescent="0.35">
      <c r="A888" s="2" t="s">
        <v>5128</v>
      </c>
      <c r="B888" s="2" t="s">
        <v>5129</v>
      </c>
      <c r="C888" s="2" t="s">
        <v>5130</v>
      </c>
      <c r="D888" s="2" t="s">
        <v>5131</v>
      </c>
      <c r="E888" s="2" t="s">
        <v>5132</v>
      </c>
      <c r="F888" s="2" t="s">
        <v>150</v>
      </c>
      <c r="G888" s="2" t="s">
        <v>19</v>
      </c>
      <c r="H888" s="2">
        <v>94154</v>
      </c>
      <c r="I888" t="s">
        <v>5710</v>
      </c>
    </row>
    <row r="889" spans="1:9" x14ac:dyDescent="0.35">
      <c r="A889" s="2" t="s">
        <v>5133</v>
      </c>
      <c r="B889" s="2" t="s">
        <v>5134</v>
      </c>
      <c r="C889" s="2" t="s">
        <v>5135</v>
      </c>
      <c r="D889" s="2" t="s">
        <v>5136</v>
      </c>
      <c r="E889" s="2" t="s">
        <v>5137</v>
      </c>
      <c r="F889" s="2" t="s">
        <v>119</v>
      </c>
      <c r="G889" s="2" t="s">
        <v>19</v>
      </c>
      <c r="H889" s="2">
        <v>36689</v>
      </c>
      <c r="I889" t="s">
        <v>5710</v>
      </c>
    </row>
    <row r="890" spans="1:9" x14ac:dyDescent="0.35">
      <c r="A890" s="2" t="s">
        <v>5138</v>
      </c>
      <c r="B890" s="2" t="s">
        <v>5139</v>
      </c>
      <c r="C890" s="2" t="s">
        <v>5140</v>
      </c>
      <c r="D890" s="2" t="s">
        <v>5141</v>
      </c>
      <c r="E890" s="2" t="s">
        <v>5142</v>
      </c>
      <c r="F890" s="2" t="s">
        <v>150</v>
      </c>
      <c r="G890" s="2" t="s">
        <v>19</v>
      </c>
      <c r="H890" s="2">
        <v>94110</v>
      </c>
      <c r="I890" t="s">
        <v>5709</v>
      </c>
    </row>
    <row r="891" spans="1:9" x14ac:dyDescent="0.35">
      <c r="A891" s="2" t="s">
        <v>5143</v>
      </c>
      <c r="B891" s="2" t="s">
        <v>5144</v>
      </c>
      <c r="C891" s="2" t="s">
        <v>5145</v>
      </c>
      <c r="D891" s="2" t="s">
        <v>5146</v>
      </c>
      <c r="E891" s="2" t="s">
        <v>5147</v>
      </c>
      <c r="F891" s="2" t="s">
        <v>132</v>
      </c>
      <c r="G891" s="2" t="s">
        <v>19</v>
      </c>
      <c r="H891" s="2">
        <v>11470</v>
      </c>
      <c r="I891" t="s">
        <v>5709</v>
      </c>
    </row>
    <row r="892" spans="1:9" x14ac:dyDescent="0.35">
      <c r="A892" s="2" t="s">
        <v>5148</v>
      </c>
      <c r="B892" s="2" t="s">
        <v>5149</v>
      </c>
      <c r="C892" s="2" t="s">
        <v>5150</v>
      </c>
      <c r="D892" s="2" t="s">
        <v>5151</v>
      </c>
      <c r="E892" s="2" t="s">
        <v>5152</v>
      </c>
      <c r="F892" s="2" t="s">
        <v>42</v>
      </c>
      <c r="G892" s="2" t="s">
        <v>19</v>
      </c>
      <c r="H892" s="2">
        <v>80243</v>
      </c>
      <c r="I892" t="s">
        <v>5709</v>
      </c>
    </row>
    <row r="893" spans="1:9" x14ac:dyDescent="0.35">
      <c r="A893" s="2" t="s">
        <v>5153</v>
      </c>
      <c r="B893" s="2" t="s">
        <v>5154</v>
      </c>
      <c r="C893" s="2" t="s">
        <v>5155</v>
      </c>
      <c r="D893" s="2" t="s">
        <v>5156</v>
      </c>
      <c r="E893" s="2" t="s">
        <v>5157</v>
      </c>
      <c r="F893" s="2" t="s">
        <v>58</v>
      </c>
      <c r="G893" s="2" t="s">
        <v>19</v>
      </c>
      <c r="H893" s="2">
        <v>92165</v>
      </c>
      <c r="I893" t="s">
        <v>5709</v>
      </c>
    </row>
    <row r="894" spans="1:9" x14ac:dyDescent="0.35">
      <c r="A894" s="2" t="s">
        <v>5158</v>
      </c>
      <c r="B894" s="2" t="s">
        <v>5159</v>
      </c>
      <c r="C894" s="2" t="s">
        <v>5160</v>
      </c>
      <c r="D894" s="2" t="s">
        <v>5161</v>
      </c>
      <c r="E894" s="2" t="s">
        <v>5162</v>
      </c>
      <c r="F894" s="2" t="s">
        <v>305</v>
      </c>
      <c r="G894" s="2" t="s">
        <v>28</v>
      </c>
      <c r="H894" s="2" t="s">
        <v>306</v>
      </c>
      <c r="I894" t="s">
        <v>5710</v>
      </c>
    </row>
    <row r="895" spans="1:9" x14ac:dyDescent="0.35">
      <c r="A895" s="2" t="s">
        <v>5163</v>
      </c>
      <c r="B895" s="2" t="s">
        <v>5164</v>
      </c>
      <c r="C895" s="2" t="s">
        <v>5165</v>
      </c>
      <c r="D895" s="2"/>
      <c r="E895" s="2" t="s">
        <v>5166</v>
      </c>
      <c r="F895" s="2" t="s">
        <v>108</v>
      </c>
      <c r="G895" s="2" t="s">
        <v>19</v>
      </c>
      <c r="H895" s="2">
        <v>15250</v>
      </c>
      <c r="I895" t="s">
        <v>5709</v>
      </c>
    </row>
    <row r="896" spans="1:9" x14ac:dyDescent="0.35">
      <c r="A896" s="2" t="s">
        <v>5167</v>
      </c>
      <c r="B896" s="2" t="s">
        <v>5168</v>
      </c>
      <c r="C896" s="2"/>
      <c r="D896" s="2" t="s">
        <v>5169</v>
      </c>
      <c r="E896" s="2" t="s">
        <v>5170</v>
      </c>
      <c r="F896" s="2" t="s">
        <v>481</v>
      </c>
      <c r="G896" s="2" t="s">
        <v>318</v>
      </c>
      <c r="H896" s="2" t="s">
        <v>361</v>
      </c>
      <c r="I896" t="s">
        <v>5709</v>
      </c>
    </row>
    <row r="897" spans="1:9" x14ac:dyDescent="0.35">
      <c r="A897" s="2" t="s">
        <v>5171</v>
      </c>
      <c r="B897" s="2" t="s">
        <v>5172</v>
      </c>
      <c r="C897" s="2"/>
      <c r="D897" s="2" t="s">
        <v>5173</v>
      </c>
      <c r="E897" s="2" t="s">
        <v>5174</v>
      </c>
      <c r="F897" s="2" t="s">
        <v>57</v>
      </c>
      <c r="G897" s="2" t="s">
        <v>19</v>
      </c>
      <c r="H897" s="2">
        <v>10004</v>
      </c>
      <c r="I897" t="s">
        <v>5710</v>
      </c>
    </row>
    <row r="898" spans="1:9" x14ac:dyDescent="0.35">
      <c r="A898" s="2" t="s">
        <v>5175</v>
      </c>
      <c r="B898" s="2" t="s">
        <v>5176</v>
      </c>
      <c r="C898" s="2" t="s">
        <v>5177</v>
      </c>
      <c r="D898" s="2" t="s">
        <v>5178</v>
      </c>
      <c r="E898" s="2" t="s">
        <v>5179</v>
      </c>
      <c r="F898" s="2" t="s">
        <v>105</v>
      </c>
      <c r="G898" s="2" t="s">
        <v>19</v>
      </c>
      <c r="H898" s="2">
        <v>98148</v>
      </c>
      <c r="I898" t="s">
        <v>5709</v>
      </c>
    </row>
    <row r="899" spans="1:9" x14ac:dyDescent="0.35">
      <c r="A899" s="2" t="s">
        <v>5180</v>
      </c>
      <c r="B899" s="2" t="s">
        <v>5181</v>
      </c>
      <c r="C899" s="2" t="s">
        <v>5182</v>
      </c>
      <c r="D899" s="2" t="s">
        <v>5183</v>
      </c>
      <c r="E899" s="2" t="s">
        <v>5184</v>
      </c>
      <c r="F899" s="2" t="s">
        <v>144</v>
      </c>
      <c r="G899" s="2" t="s">
        <v>28</v>
      </c>
      <c r="H899" s="2" t="s">
        <v>145</v>
      </c>
      <c r="I899" t="s">
        <v>5710</v>
      </c>
    </row>
    <row r="900" spans="1:9" x14ac:dyDescent="0.35">
      <c r="A900" s="2" t="s">
        <v>5185</v>
      </c>
      <c r="B900" s="2" t="s">
        <v>5186</v>
      </c>
      <c r="C900" s="2"/>
      <c r="D900" s="2" t="s">
        <v>5187</v>
      </c>
      <c r="E900" s="2" t="s">
        <v>5188</v>
      </c>
      <c r="F900" s="2" t="s">
        <v>276</v>
      </c>
      <c r="G900" s="2" t="s">
        <v>19</v>
      </c>
      <c r="H900" s="2">
        <v>49018</v>
      </c>
      <c r="I900" t="s">
        <v>5710</v>
      </c>
    </row>
    <row r="901" spans="1:9" x14ac:dyDescent="0.35">
      <c r="A901" s="2" t="s">
        <v>5189</v>
      </c>
      <c r="B901" s="2" t="s">
        <v>5190</v>
      </c>
      <c r="C901" s="2" t="s">
        <v>5191</v>
      </c>
      <c r="D901" s="2"/>
      <c r="E901" s="2" t="s">
        <v>5192</v>
      </c>
      <c r="F901" s="2" t="s">
        <v>437</v>
      </c>
      <c r="G901" s="2" t="s">
        <v>318</v>
      </c>
      <c r="H901" s="2" t="s">
        <v>438</v>
      </c>
      <c r="I901" t="s">
        <v>5709</v>
      </c>
    </row>
    <row r="902" spans="1:9" x14ac:dyDescent="0.35">
      <c r="A902" s="2" t="s">
        <v>5193</v>
      </c>
      <c r="B902" s="2" t="s">
        <v>5194</v>
      </c>
      <c r="C902" s="2"/>
      <c r="D902" s="2" t="s">
        <v>5195</v>
      </c>
      <c r="E902" s="2" t="s">
        <v>5196</v>
      </c>
      <c r="F902" s="2" t="s">
        <v>409</v>
      </c>
      <c r="G902" s="2" t="s">
        <v>318</v>
      </c>
      <c r="H902" s="2" t="s">
        <v>410</v>
      </c>
      <c r="I902" t="s">
        <v>5710</v>
      </c>
    </row>
    <row r="903" spans="1:9" x14ac:dyDescent="0.35">
      <c r="A903" s="2" t="s">
        <v>5197</v>
      </c>
      <c r="B903" s="2" t="s">
        <v>5198</v>
      </c>
      <c r="C903" s="2" t="s">
        <v>5199</v>
      </c>
      <c r="D903" s="2" t="s">
        <v>5200</v>
      </c>
      <c r="E903" s="2" t="s">
        <v>5201</v>
      </c>
      <c r="F903" s="2" t="s">
        <v>63</v>
      </c>
      <c r="G903" s="2" t="s">
        <v>19</v>
      </c>
      <c r="H903" s="2">
        <v>77070</v>
      </c>
      <c r="I903" t="s">
        <v>5709</v>
      </c>
    </row>
    <row r="904" spans="1:9" x14ac:dyDescent="0.35">
      <c r="A904" s="2" t="s">
        <v>5202</v>
      </c>
      <c r="B904" s="2" t="s">
        <v>5203</v>
      </c>
      <c r="C904" s="2" t="s">
        <v>5204</v>
      </c>
      <c r="D904" s="2" t="s">
        <v>5205</v>
      </c>
      <c r="E904" s="2" t="s">
        <v>5206</v>
      </c>
      <c r="F904" s="2" t="s">
        <v>51</v>
      </c>
      <c r="G904" s="2" t="s">
        <v>19</v>
      </c>
      <c r="H904" s="2">
        <v>45249</v>
      </c>
      <c r="I904" t="s">
        <v>5710</v>
      </c>
    </row>
    <row r="905" spans="1:9" x14ac:dyDescent="0.35">
      <c r="A905" s="2" t="s">
        <v>5207</v>
      </c>
      <c r="B905" s="2" t="s">
        <v>5208</v>
      </c>
      <c r="C905" s="2" t="s">
        <v>5209</v>
      </c>
      <c r="D905" s="2" t="s">
        <v>5210</v>
      </c>
      <c r="E905" s="2" t="s">
        <v>5211</v>
      </c>
      <c r="F905" s="2" t="s">
        <v>30</v>
      </c>
      <c r="G905" s="2" t="s">
        <v>19</v>
      </c>
      <c r="H905" s="2">
        <v>93704</v>
      </c>
      <c r="I905" t="s">
        <v>5710</v>
      </c>
    </row>
    <row r="906" spans="1:9" x14ac:dyDescent="0.35">
      <c r="A906" s="2" t="s">
        <v>5212</v>
      </c>
      <c r="B906" s="2" t="s">
        <v>5213</v>
      </c>
      <c r="C906" s="2" t="s">
        <v>5214</v>
      </c>
      <c r="D906" s="2" t="s">
        <v>5215</v>
      </c>
      <c r="E906" s="2" t="s">
        <v>5216</v>
      </c>
      <c r="F906" s="2" t="s">
        <v>173</v>
      </c>
      <c r="G906" s="2" t="s">
        <v>19</v>
      </c>
      <c r="H906" s="2">
        <v>55123</v>
      </c>
      <c r="I906" t="s">
        <v>5710</v>
      </c>
    </row>
    <row r="907" spans="1:9" x14ac:dyDescent="0.35">
      <c r="A907" s="2" t="s">
        <v>5217</v>
      </c>
      <c r="B907" s="2" t="s">
        <v>5218</v>
      </c>
      <c r="C907" s="2"/>
      <c r="D907" s="2" t="s">
        <v>5219</v>
      </c>
      <c r="E907" s="2" t="s">
        <v>5220</v>
      </c>
      <c r="F907" s="2" t="s">
        <v>50</v>
      </c>
      <c r="G907" s="2" t="s">
        <v>19</v>
      </c>
      <c r="H907" s="2">
        <v>88519</v>
      </c>
      <c r="I907" t="s">
        <v>5709</v>
      </c>
    </row>
    <row r="908" spans="1:9" x14ac:dyDescent="0.35">
      <c r="A908" s="2" t="s">
        <v>5221</v>
      </c>
      <c r="B908" s="2" t="s">
        <v>5222</v>
      </c>
      <c r="C908" s="2" t="s">
        <v>5223</v>
      </c>
      <c r="D908" s="2" t="s">
        <v>5224</v>
      </c>
      <c r="E908" s="2" t="s">
        <v>5225</v>
      </c>
      <c r="F908" s="2" t="s">
        <v>169</v>
      </c>
      <c r="G908" s="2" t="s">
        <v>19</v>
      </c>
      <c r="H908" s="2">
        <v>50981</v>
      </c>
      <c r="I908" t="s">
        <v>5709</v>
      </c>
    </row>
    <row r="909" spans="1:9" x14ac:dyDescent="0.35">
      <c r="A909" s="2" t="s">
        <v>5226</v>
      </c>
      <c r="B909" s="2" t="s">
        <v>5227</v>
      </c>
      <c r="C909" s="2" t="s">
        <v>5228</v>
      </c>
      <c r="D909" s="2" t="s">
        <v>5229</v>
      </c>
      <c r="E909" s="2" t="s">
        <v>5230</v>
      </c>
      <c r="F909" s="2" t="s">
        <v>189</v>
      </c>
      <c r="G909" s="2" t="s">
        <v>19</v>
      </c>
      <c r="H909" s="2">
        <v>97240</v>
      </c>
      <c r="I909" t="s">
        <v>5710</v>
      </c>
    </row>
    <row r="910" spans="1:9" x14ac:dyDescent="0.35">
      <c r="A910" s="2" t="s">
        <v>5231</v>
      </c>
      <c r="B910" s="2" t="s">
        <v>5232</v>
      </c>
      <c r="C910" s="2" t="s">
        <v>5233</v>
      </c>
      <c r="D910" s="2" t="s">
        <v>5234</v>
      </c>
      <c r="E910" s="2" t="s">
        <v>5235</v>
      </c>
      <c r="F910" s="2" t="s">
        <v>63</v>
      </c>
      <c r="G910" s="2" t="s">
        <v>19</v>
      </c>
      <c r="H910" s="2">
        <v>77070</v>
      </c>
      <c r="I910" t="s">
        <v>5710</v>
      </c>
    </row>
    <row r="911" spans="1:9" x14ac:dyDescent="0.35">
      <c r="A911" s="2" t="s">
        <v>5236</v>
      </c>
      <c r="B911" s="2" t="s">
        <v>5237</v>
      </c>
      <c r="C911" s="2"/>
      <c r="D911" s="2" t="s">
        <v>5238</v>
      </c>
      <c r="E911" s="2" t="s">
        <v>5239</v>
      </c>
      <c r="F911" s="2" t="s">
        <v>31</v>
      </c>
      <c r="G911" s="2" t="s">
        <v>19</v>
      </c>
      <c r="H911" s="2">
        <v>27705</v>
      </c>
      <c r="I911" t="s">
        <v>5710</v>
      </c>
    </row>
    <row r="912" spans="1:9" x14ac:dyDescent="0.35">
      <c r="A912" s="2" t="s">
        <v>5240</v>
      </c>
      <c r="B912" s="2" t="s">
        <v>5241</v>
      </c>
      <c r="C912" s="2" t="s">
        <v>5242</v>
      </c>
      <c r="D912" s="2" t="s">
        <v>5243</v>
      </c>
      <c r="E912" s="2" t="s">
        <v>5244</v>
      </c>
      <c r="F912" s="2" t="s">
        <v>241</v>
      </c>
      <c r="G912" s="2" t="s">
        <v>19</v>
      </c>
      <c r="H912" s="2">
        <v>2298</v>
      </c>
      <c r="I912" t="s">
        <v>5710</v>
      </c>
    </row>
    <row r="913" spans="1:9" x14ac:dyDescent="0.35">
      <c r="A913" s="2" t="s">
        <v>5245</v>
      </c>
      <c r="B913" s="2" t="s">
        <v>5246</v>
      </c>
      <c r="C913" s="2" t="s">
        <v>5247</v>
      </c>
      <c r="D913" s="2" t="s">
        <v>5248</v>
      </c>
      <c r="E913" s="2" t="s">
        <v>5249</v>
      </c>
      <c r="F913" s="2" t="s">
        <v>47</v>
      </c>
      <c r="G913" s="2" t="s">
        <v>19</v>
      </c>
      <c r="H913" s="2">
        <v>20226</v>
      </c>
      <c r="I913" t="s">
        <v>5709</v>
      </c>
    </row>
    <row r="914" spans="1:9" x14ac:dyDescent="0.35">
      <c r="A914" s="2" t="s">
        <v>5250</v>
      </c>
      <c r="B914" s="2" t="s">
        <v>5251</v>
      </c>
      <c r="C914" s="2"/>
      <c r="D914" s="2" t="s">
        <v>5252</v>
      </c>
      <c r="E914" s="2" t="s">
        <v>5253</v>
      </c>
      <c r="F914" s="2" t="s">
        <v>198</v>
      </c>
      <c r="G914" s="2" t="s">
        <v>19</v>
      </c>
      <c r="H914" s="2">
        <v>12205</v>
      </c>
      <c r="I914" t="s">
        <v>5709</v>
      </c>
    </row>
    <row r="915" spans="1:9" x14ac:dyDescent="0.35">
      <c r="A915" s="2" t="s">
        <v>5254</v>
      </c>
      <c r="B915" s="2" t="s">
        <v>5255</v>
      </c>
      <c r="C915" s="2" t="s">
        <v>5256</v>
      </c>
      <c r="D915" s="2" t="s">
        <v>5257</v>
      </c>
      <c r="E915" s="2" t="s">
        <v>5258</v>
      </c>
      <c r="F915" s="2" t="s">
        <v>126</v>
      </c>
      <c r="G915" s="2" t="s">
        <v>19</v>
      </c>
      <c r="H915" s="2">
        <v>85732</v>
      </c>
      <c r="I915" t="s">
        <v>5710</v>
      </c>
    </row>
    <row r="916" spans="1:9" x14ac:dyDescent="0.35">
      <c r="A916" s="2" t="s">
        <v>5259</v>
      </c>
      <c r="B916" s="2" t="s">
        <v>5260</v>
      </c>
      <c r="C916" s="2" t="s">
        <v>5261</v>
      </c>
      <c r="D916" s="2" t="s">
        <v>5262</v>
      </c>
      <c r="E916" s="2" t="s">
        <v>5263</v>
      </c>
      <c r="F916" s="2" t="s">
        <v>187</v>
      </c>
      <c r="G916" s="2" t="s">
        <v>19</v>
      </c>
      <c r="H916" s="2">
        <v>36195</v>
      </c>
      <c r="I916" t="s">
        <v>5710</v>
      </c>
    </row>
    <row r="917" spans="1:9" x14ac:dyDescent="0.35">
      <c r="A917" s="2" t="s">
        <v>5264</v>
      </c>
      <c r="B917" s="2" t="s">
        <v>5265</v>
      </c>
      <c r="C917" s="2" t="s">
        <v>5266</v>
      </c>
      <c r="D917" s="2" t="s">
        <v>5267</v>
      </c>
      <c r="E917" s="2" t="s">
        <v>5268</v>
      </c>
      <c r="F917" s="2" t="s">
        <v>205</v>
      </c>
      <c r="G917" s="2" t="s">
        <v>19</v>
      </c>
      <c r="H917" s="2">
        <v>99709</v>
      </c>
      <c r="I917" t="s">
        <v>5709</v>
      </c>
    </row>
    <row r="918" spans="1:9" x14ac:dyDescent="0.35">
      <c r="A918" s="2" t="s">
        <v>5269</v>
      </c>
      <c r="B918" s="2" t="s">
        <v>5270</v>
      </c>
      <c r="C918" s="2"/>
      <c r="D918" s="2"/>
      <c r="E918" s="2" t="s">
        <v>5271</v>
      </c>
      <c r="F918" s="2" t="s">
        <v>2998</v>
      </c>
      <c r="G918" s="2" t="s">
        <v>318</v>
      </c>
      <c r="H918" s="2" t="s">
        <v>395</v>
      </c>
      <c r="I918" t="s">
        <v>5709</v>
      </c>
    </row>
    <row r="919" spans="1:9" x14ac:dyDescent="0.35">
      <c r="A919" s="2" t="s">
        <v>5272</v>
      </c>
      <c r="B919" s="2" t="s">
        <v>5273</v>
      </c>
      <c r="C919" s="2" t="s">
        <v>5274</v>
      </c>
      <c r="D919" s="2" t="s">
        <v>5275</v>
      </c>
      <c r="E919" s="2" t="s">
        <v>5276</v>
      </c>
      <c r="F919" s="2" t="s">
        <v>220</v>
      </c>
      <c r="G919" s="2" t="s">
        <v>28</v>
      </c>
      <c r="H919" s="2" t="s">
        <v>221</v>
      </c>
      <c r="I919" t="s">
        <v>5710</v>
      </c>
    </row>
    <row r="920" spans="1:9" x14ac:dyDescent="0.35">
      <c r="A920" s="2" t="s">
        <v>5277</v>
      </c>
      <c r="B920" s="2" t="s">
        <v>5278</v>
      </c>
      <c r="C920" s="2" t="s">
        <v>5279</v>
      </c>
      <c r="D920" s="2" t="s">
        <v>5280</v>
      </c>
      <c r="E920" s="2" t="s">
        <v>5281</v>
      </c>
      <c r="F920" s="2" t="s">
        <v>209</v>
      </c>
      <c r="G920" s="2" t="s">
        <v>19</v>
      </c>
      <c r="H920" s="2">
        <v>34615</v>
      </c>
      <c r="I920" t="s">
        <v>5710</v>
      </c>
    </row>
    <row r="921" spans="1:9" x14ac:dyDescent="0.35">
      <c r="A921" s="2" t="s">
        <v>5282</v>
      </c>
      <c r="B921" s="2" t="s">
        <v>5283</v>
      </c>
      <c r="C921" s="2" t="s">
        <v>5284</v>
      </c>
      <c r="D921" s="2" t="s">
        <v>5285</v>
      </c>
      <c r="E921" s="2" t="s">
        <v>5286</v>
      </c>
      <c r="F921" s="2" t="s">
        <v>43</v>
      </c>
      <c r="G921" s="2" t="s">
        <v>19</v>
      </c>
      <c r="H921" s="2">
        <v>40515</v>
      </c>
      <c r="I921" t="s">
        <v>5709</v>
      </c>
    </row>
    <row r="922" spans="1:9" x14ac:dyDescent="0.35">
      <c r="A922" s="2" t="s">
        <v>5287</v>
      </c>
      <c r="B922" s="2" t="s">
        <v>5288</v>
      </c>
      <c r="C922" s="2" t="s">
        <v>5289</v>
      </c>
      <c r="D922" s="2" t="s">
        <v>5290</v>
      </c>
      <c r="E922" s="2" t="s">
        <v>5291</v>
      </c>
      <c r="F922" s="2" t="s">
        <v>183</v>
      </c>
      <c r="G922" s="2" t="s">
        <v>19</v>
      </c>
      <c r="H922" s="2">
        <v>49560</v>
      </c>
      <c r="I922" t="s">
        <v>5710</v>
      </c>
    </row>
    <row r="923" spans="1:9" x14ac:dyDescent="0.35">
      <c r="A923" s="2" t="s">
        <v>5292</v>
      </c>
      <c r="B923" s="2" t="s">
        <v>5293</v>
      </c>
      <c r="C923" s="2" t="s">
        <v>5294</v>
      </c>
      <c r="D923" s="2" t="s">
        <v>5295</v>
      </c>
      <c r="E923" s="2" t="s">
        <v>5296</v>
      </c>
      <c r="F923" s="2" t="s">
        <v>169</v>
      </c>
      <c r="G923" s="2" t="s">
        <v>19</v>
      </c>
      <c r="H923" s="2">
        <v>50369</v>
      </c>
      <c r="I923" t="s">
        <v>5710</v>
      </c>
    </row>
    <row r="924" spans="1:9" x14ac:dyDescent="0.35">
      <c r="A924" s="2" t="s">
        <v>5297</v>
      </c>
      <c r="B924" s="2" t="s">
        <v>5298</v>
      </c>
      <c r="C924" s="2"/>
      <c r="D924" s="2"/>
      <c r="E924" s="2" t="s">
        <v>5299</v>
      </c>
      <c r="F924" s="2" t="s">
        <v>168</v>
      </c>
      <c r="G924" s="2" t="s">
        <v>19</v>
      </c>
      <c r="H924" s="2">
        <v>19810</v>
      </c>
      <c r="I924" t="s">
        <v>5709</v>
      </c>
    </row>
    <row r="925" spans="1:9" x14ac:dyDescent="0.35">
      <c r="A925" s="2" t="s">
        <v>5300</v>
      </c>
      <c r="B925" s="2" t="s">
        <v>5301</v>
      </c>
      <c r="C925" s="2" t="s">
        <v>5302</v>
      </c>
      <c r="D925" s="2" t="s">
        <v>5303</v>
      </c>
      <c r="E925" s="2" t="s">
        <v>5304</v>
      </c>
      <c r="F925" s="2" t="s">
        <v>123</v>
      </c>
      <c r="G925" s="2" t="s">
        <v>19</v>
      </c>
      <c r="H925" s="2">
        <v>78726</v>
      </c>
      <c r="I925" t="s">
        <v>5710</v>
      </c>
    </row>
    <row r="926" spans="1:9" x14ac:dyDescent="0.35">
      <c r="A926" s="2" t="s">
        <v>5305</v>
      </c>
      <c r="B926" s="2" t="s">
        <v>5306</v>
      </c>
      <c r="C926" s="2" t="s">
        <v>5307</v>
      </c>
      <c r="D926" s="2"/>
      <c r="E926" s="2" t="s">
        <v>5308</v>
      </c>
      <c r="F926" s="2" t="s">
        <v>80</v>
      </c>
      <c r="G926" s="2" t="s">
        <v>19</v>
      </c>
      <c r="H926" s="2">
        <v>32835</v>
      </c>
      <c r="I926" t="s">
        <v>5710</v>
      </c>
    </row>
    <row r="927" spans="1:9" x14ac:dyDescent="0.35">
      <c r="A927" s="2" t="s">
        <v>5309</v>
      </c>
      <c r="B927" s="2" t="s">
        <v>5310</v>
      </c>
      <c r="C927" s="2"/>
      <c r="D927" s="2" t="s">
        <v>5311</v>
      </c>
      <c r="E927" s="2" t="s">
        <v>5312</v>
      </c>
      <c r="F927" s="2" t="s">
        <v>87</v>
      </c>
      <c r="G927" s="2" t="s">
        <v>19</v>
      </c>
      <c r="H927" s="2">
        <v>91199</v>
      </c>
      <c r="I927" t="s">
        <v>5709</v>
      </c>
    </row>
    <row r="928" spans="1:9" x14ac:dyDescent="0.35">
      <c r="A928" s="2" t="s">
        <v>5313</v>
      </c>
      <c r="B928" s="2" t="s">
        <v>5314</v>
      </c>
      <c r="C928" s="2" t="s">
        <v>5315</v>
      </c>
      <c r="D928" s="2" t="s">
        <v>5316</v>
      </c>
      <c r="E928" s="2" t="s">
        <v>5317</v>
      </c>
      <c r="F928" s="2" t="s">
        <v>47</v>
      </c>
      <c r="G928" s="2" t="s">
        <v>19</v>
      </c>
      <c r="H928" s="2">
        <v>20238</v>
      </c>
      <c r="I928" t="s">
        <v>5709</v>
      </c>
    </row>
    <row r="929" spans="1:9" x14ac:dyDescent="0.35">
      <c r="A929" s="2" t="s">
        <v>5318</v>
      </c>
      <c r="B929" s="2" t="s">
        <v>5319</v>
      </c>
      <c r="C929" s="2" t="s">
        <v>5320</v>
      </c>
      <c r="D929" s="2" t="s">
        <v>5321</v>
      </c>
      <c r="E929" s="2" t="s">
        <v>5322</v>
      </c>
      <c r="F929" s="2" t="s">
        <v>189</v>
      </c>
      <c r="G929" s="2" t="s">
        <v>19</v>
      </c>
      <c r="H929" s="2">
        <v>97271</v>
      </c>
      <c r="I929" t="s">
        <v>5710</v>
      </c>
    </row>
    <row r="930" spans="1:9" x14ac:dyDescent="0.35">
      <c r="A930" s="2" t="s">
        <v>5323</v>
      </c>
      <c r="B930" s="2" t="s">
        <v>5324</v>
      </c>
      <c r="C930" s="2" t="s">
        <v>5325</v>
      </c>
      <c r="D930" s="2"/>
      <c r="E930" s="2" t="s">
        <v>5326</v>
      </c>
      <c r="F930" s="2" t="s">
        <v>57</v>
      </c>
      <c r="G930" s="2" t="s">
        <v>19</v>
      </c>
      <c r="H930" s="2">
        <v>10004</v>
      </c>
      <c r="I930" t="s">
        <v>5709</v>
      </c>
    </row>
    <row r="931" spans="1:9" x14ac:dyDescent="0.35">
      <c r="A931" s="2" t="s">
        <v>5327</v>
      </c>
      <c r="B931" s="2" t="s">
        <v>5328</v>
      </c>
      <c r="C931" s="2" t="s">
        <v>5329</v>
      </c>
      <c r="D931" s="2" t="s">
        <v>5330</v>
      </c>
      <c r="E931" s="2" t="s">
        <v>5331</v>
      </c>
      <c r="F931" s="2" t="s">
        <v>47</v>
      </c>
      <c r="G931" s="2" t="s">
        <v>19</v>
      </c>
      <c r="H931" s="2">
        <v>20404</v>
      </c>
      <c r="I931" t="s">
        <v>5709</v>
      </c>
    </row>
    <row r="932" spans="1:9" x14ac:dyDescent="0.35">
      <c r="A932" s="2" t="s">
        <v>5332</v>
      </c>
      <c r="B932" s="2" t="s">
        <v>5333</v>
      </c>
      <c r="C932" s="2" t="s">
        <v>5334</v>
      </c>
      <c r="D932" s="2"/>
      <c r="E932" s="2" t="s">
        <v>5335</v>
      </c>
      <c r="F932" s="2" t="s">
        <v>47</v>
      </c>
      <c r="G932" s="2" t="s">
        <v>19</v>
      </c>
      <c r="H932" s="2">
        <v>20067</v>
      </c>
      <c r="I932" t="s">
        <v>5709</v>
      </c>
    </row>
    <row r="933" spans="1:9" x14ac:dyDescent="0.35">
      <c r="A933" s="2" t="s">
        <v>5336</v>
      </c>
      <c r="B933" s="2" t="s">
        <v>5337</v>
      </c>
      <c r="C933" s="2"/>
      <c r="D933" s="2"/>
      <c r="E933" s="2" t="s">
        <v>5338</v>
      </c>
      <c r="F933" s="2" t="s">
        <v>313</v>
      </c>
      <c r="G933" s="2" t="s">
        <v>19</v>
      </c>
      <c r="H933" s="2">
        <v>18105</v>
      </c>
      <c r="I933" t="s">
        <v>5709</v>
      </c>
    </row>
    <row r="934" spans="1:9" x14ac:dyDescent="0.35">
      <c r="A934" s="2" t="s">
        <v>5339</v>
      </c>
      <c r="B934" s="2" t="s">
        <v>5340</v>
      </c>
      <c r="C934" s="2" t="s">
        <v>5341</v>
      </c>
      <c r="D934" s="2" t="s">
        <v>5342</v>
      </c>
      <c r="E934" s="2" t="s">
        <v>5343</v>
      </c>
      <c r="F934" s="2" t="s">
        <v>92</v>
      </c>
      <c r="G934" s="2" t="s">
        <v>19</v>
      </c>
      <c r="H934" s="2">
        <v>33169</v>
      </c>
      <c r="I934" t="s">
        <v>5710</v>
      </c>
    </row>
    <row r="935" spans="1:9" x14ac:dyDescent="0.35">
      <c r="A935" s="2" t="s">
        <v>5344</v>
      </c>
      <c r="B935" s="2" t="s">
        <v>5345</v>
      </c>
      <c r="C935" s="2"/>
      <c r="D935" s="2" t="s">
        <v>5346</v>
      </c>
      <c r="E935" s="2" t="s">
        <v>5347</v>
      </c>
      <c r="F935" s="2" t="s">
        <v>77</v>
      </c>
      <c r="G935" s="2" t="s">
        <v>19</v>
      </c>
      <c r="H935" s="2">
        <v>73129</v>
      </c>
      <c r="I935" t="s">
        <v>5709</v>
      </c>
    </row>
    <row r="936" spans="1:9" x14ac:dyDescent="0.35">
      <c r="A936" s="2" t="s">
        <v>5348</v>
      </c>
      <c r="B936" s="2" t="s">
        <v>5349</v>
      </c>
      <c r="C936" s="2" t="s">
        <v>5350</v>
      </c>
      <c r="D936" s="2" t="s">
        <v>5351</v>
      </c>
      <c r="E936" s="2" t="s">
        <v>5352</v>
      </c>
      <c r="F936" s="2" t="s">
        <v>156</v>
      </c>
      <c r="G936" s="2" t="s">
        <v>19</v>
      </c>
      <c r="H936" s="2">
        <v>61105</v>
      </c>
      <c r="I936" t="s">
        <v>5710</v>
      </c>
    </row>
    <row r="937" spans="1:9" x14ac:dyDescent="0.35">
      <c r="A937" s="2" t="s">
        <v>5353</v>
      </c>
      <c r="B937" s="2" t="s">
        <v>5354</v>
      </c>
      <c r="C937" s="2" t="s">
        <v>5355</v>
      </c>
      <c r="D937" s="2" t="s">
        <v>5356</v>
      </c>
      <c r="E937" s="2" t="s">
        <v>5357</v>
      </c>
      <c r="F937" s="2" t="s">
        <v>187</v>
      </c>
      <c r="G937" s="2" t="s">
        <v>19</v>
      </c>
      <c r="H937" s="2">
        <v>36177</v>
      </c>
      <c r="I937" t="s">
        <v>5709</v>
      </c>
    </row>
    <row r="938" spans="1:9" x14ac:dyDescent="0.35">
      <c r="A938" s="2" t="s">
        <v>5358</v>
      </c>
      <c r="B938" s="2" t="s">
        <v>5359</v>
      </c>
      <c r="C938" s="2" t="s">
        <v>5360</v>
      </c>
      <c r="D938" s="2" t="s">
        <v>5361</v>
      </c>
      <c r="E938" s="2" t="s">
        <v>5362</v>
      </c>
      <c r="F938" s="2" t="s">
        <v>87</v>
      </c>
      <c r="G938" s="2" t="s">
        <v>19</v>
      </c>
      <c r="H938" s="2">
        <v>91117</v>
      </c>
      <c r="I938" t="s">
        <v>5709</v>
      </c>
    </row>
    <row r="939" spans="1:9" x14ac:dyDescent="0.35">
      <c r="A939" s="2" t="s">
        <v>5363</v>
      </c>
      <c r="B939" s="2" t="s">
        <v>5364</v>
      </c>
      <c r="C939" s="2" t="s">
        <v>5365</v>
      </c>
      <c r="D939" s="2" t="s">
        <v>5366</v>
      </c>
      <c r="E939" s="2" t="s">
        <v>5367</v>
      </c>
      <c r="F939" s="2" t="s">
        <v>56</v>
      </c>
      <c r="G939" s="2" t="s">
        <v>19</v>
      </c>
      <c r="H939" s="2">
        <v>60624</v>
      </c>
      <c r="I939" t="s">
        <v>5710</v>
      </c>
    </row>
    <row r="940" spans="1:9" x14ac:dyDescent="0.35">
      <c r="A940" s="2" t="s">
        <v>5368</v>
      </c>
      <c r="B940" s="2" t="s">
        <v>5369</v>
      </c>
      <c r="C940" s="2" t="s">
        <v>5370</v>
      </c>
      <c r="D940" s="2" t="s">
        <v>5371</v>
      </c>
      <c r="E940" s="2" t="s">
        <v>5372</v>
      </c>
      <c r="F940" s="2" t="s">
        <v>63</v>
      </c>
      <c r="G940" s="2" t="s">
        <v>19</v>
      </c>
      <c r="H940" s="2">
        <v>77293</v>
      </c>
      <c r="I940" t="s">
        <v>5709</v>
      </c>
    </row>
    <row r="941" spans="1:9" x14ac:dyDescent="0.35">
      <c r="A941" s="2" t="s">
        <v>5373</v>
      </c>
      <c r="B941" s="2" t="s">
        <v>5374</v>
      </c>
      <c r="C941" s="2" t="s">
        <v>5375</v>
      </c>
      <c r="D941" s="2" t="s">
        <v>5376</v>
      </c>
      <c r="E941" s="2" t="s">
        <v>5377</v>
      </c>
      <c r="F941" s="2" t="s">
        <v>227</v>
      </c>
      <c r="G941" s="2" t="s">
        <v>19</v>
      </c>
      <c r="H941" s="2">
        <v>49444</v>
      </c>
      <c r="I941" t="s">
        <v>5710</v>
      </c>
    </row>
    <row r="942" spans="1:9" x14ac:dyDescent="0.35">
      <c r="A942" s="2" t="s">
        <v>5378</v>
      </c>
      <c r="B942" s="2" t="s">
        <v>5379</v>
      </c>
      <c r="C942" s="2" t="s">
        <v>5380</v>
      </c>
      <c r="D942" s="2" t="s">
        <v>5381</v>
      </c>
      <c r="E942" s="2" t="s">
        <v>5382</v>
      </c>
      <c r="F942" s="2" t="s">
        <v>47</v>
      </c>
      <c r="G942" s="2" t="s">
        <v>19</v>
      </c>
      <c r="H942" s="2">
        <v>20380</v>
      </c>
      <c r="I942" t="s">
        <v>5709</v>
      </c>
    </row>
    <row r="943" spans="1:9" x14ac:dyDescent="0.35">
      <c r="A943" s="2" t="s">
        <v>5383</v>
      </c>
      <c r="B943" s="2" t="s">
        <v>5384</v>
      </c>
      <c r="C943" s="2" t="s">
        <v>5385</v>
      </c>
      <c r="D943" s="2" t="s">
        <v>5386</v>
      </c>
      <c r="E943" s="2" t="s">
        <v>5387</v>
      </c>
      <c r="F943" s="2" t="s">
        <v>5388</v>
      </c>
      <c r="G943" s="2" t="s">
        <v>318</v>
      </c>
      <c r="H943" s="2" t="s">
        <v>462</v>
      </c>
      <c r="I943" t="s">
        <v>5709</v>
      </c>
    </row>
    <row r="944" spans="1:9" x14ac:dyDescent="0.35">
      <c r="A944" s="2" t="s">
        <v>5389</v>
      </c>
      <c r="B944" s="2" t="s">
        <v>5390</v>
      </c>
      <c r="C944" s="2" t="s">
        <v>5391</v>
      </c>
      <c r="D944" s="2" t="s">
        <v>5392</v>
      </c>
      <c r="E944" s="2" t="s">
        <v>5393</v>
      </c>
      <c r="F944" s="2" t="s">
        <v>167</v>
      </c>
      <c r="G944" s="2" t="s">
        <v>19</v>
      </c>
      <c r="H944" s="2">
        <v>31205</v>
      </c>
      <c r="I944" t="s">
        <v>5710</v>
      </c>
    </row>
    <row r="945" spans="1:9" x14ac:dyDescent="0.35">
      <c r="A945" s="2" t="s">
        <v>5394</v>
      </c>
      <c r="B945" s="2" t="s">
        <v>5395</v>
      </c>
      <c r="C945" s="2" t="s">
        <v>5396</v>
      </c>
      <c r="D945" s="2" t="s">
        <v>5397</v>
      </c>
      <c r="E945" s="2" t="s">
        <v>5398</v>
      </c>
      <c r="F945" s="2" t="s">
        <v>175</v>
      </c>
      <c r="G945" s="2" t="s">
        <v>19</v>
      </c>
      <c r="H945" s="2">
        <v>71105</v>
      </c>
      <c r="I945" t="s">
        <v>5710</v>
      </c>
    </row>
    <row r="946" spans="1:9" x14ac:dyDescent="0.35">
      <c r="A946" s="2" t="s">
        <v>5399</v>
      </c>
      <c r="B946" s="2" t="s">
        <v>5400</v>
      </c>
      <c r="C946" s="2" t="s">
        <v>5401</v>
      </c>
      <c r="D946" s="2" t="s">
        <v>5402</v>
      </c>
      <c r="E946" s="2" t="s">
        <v>5403</v>
      </c>
      <c r="F946" s="2" t="s">
        <v>134</v>
      </c>
      <c r="G946" s="2" t="s">
        <v>19</v>
      </c>
      <c r="H946" s="2">
        <v>98405</v>
      </c>
      <c r="I946" t="s">
        <v>5710</v>
      </c>
    </row>
    <row r="947" spans="1:9" x14ac:dyDescent="0.35">
      <c r="A947" s="2" t="s">
        <v>5404</v>
      </c>
      <c r="B947" s="2" t="s">
        <v>5405</v>
      </c>
      <c r="C947" s="2"/>
      <c r="D947" s="2" t="s">
        <v>5406</v>
      </c>
      <c r="E947" s="2" t="s">
        <v>5407</v>
      </c>
      <c r="F947" s="2" t="s">
        <v>50</v>
      </c>
      <c r="G947" s="2" t="s">
        <v>19</v>
      </c>
      <c r="H947" s="2">
        <v>79934</v>
      </c>
      <c r="I947" t="s">
        <v>5710</v>
      </c>
    </row>
    <row r="948" spans="1:9" x14ac:dyDescent="0.35">
      <c r="A948" s="2" t="s">
        <v>5408</v>
      </c>
      <c r="B948" s="2" t="s">
        <v>5409</v>
      </c>
      <c r="C948" s="2"/>
      <c r="D948" s="2" t="s">
        <v>5410</v>
      </c>
      <c r="E948" s="2" t="s">
        <v>5411</v>
      </c>
      <c r="F948" s="2" t="s">
        <v>144</v>
      </c>
      <c r="G948" s="2" t="s">
        <v>19</v>
      </c>
      <c r="H948" s="2">
        <v>35263</v>
      </c>
      <c r="I948" t="s">
        <v>5710</v>
      </c>
    </row>
    <row r="949" spans="1:9" x14ac:dyDescent="0.35">
      <c r="A949" s="2" t="s">
        <v>5412</v>
      </c>
      <c r="B949" s="2" t="s">
        <v>5413</v>
      </c>
      <c r="C949" s="2" t="s">
        <v>5414</v>
      </c>
      <c r="D949" s="2"/>
      <c r="E949" s="2" t="s">
        <v>5415</v>
      </c>
      <c r="F949" s="2" t="s">
        <v>320</v>
      </c>
      <c r="G949" s="2" t="s">
        <v>318</v>
      </c>
      <c r="H949" s="2" t="s">
        <v>321</v>
      </c>
      <c r="I949" t="s">
        <v>5710</v>
      </c>
    </row>
    <row r="950" spans="1:9" x14ac:dyDescent="0.35">
      <c r="A950" s="2" t="s">
        <v>5416</v>
      </c>
      <c r="B950" s="2" t="s">
        <v>5417</v>
      </c>
      <c r="C950" s="2" t="s">
        <v>5418</v>
      </c>
      <c r="D950" s="2" t="s">
        <v>5419</v>
      </c>
      <c r="E950" s="2" t="s">
        <v>5420</v>
      </c>
      <c r="F950" s="2" t="s">
        <v>180</v>
      </c>
      <c r="G950" s="2" t="s">
        <v>28</v>
      </c>
      <c r="H950" s="2" t="s">
        <v>262</v>
      </c>
      <c r="I950" t="s">
        <v>5709</v>
      </c>
    </row>
    <row r="951" spans="1:9" x14ac:dyDescent="0.35">
      <c r="A951" s="2" t="s">
        <v>5421</v>
      </c>
      <c r="B951" s="2" t="s">
        <v>5422</v>
      </c>
      <c r="C951" s="2" t="s">
        <v>5423</v>
      </c>
      <c r="D951" s="2" t="s">
        <v>5424</v>
      </c>
      <c r="E951" s="2" t="s">
        <v>5425</v>
      </c>
      <c r="F951" s="2" t="s">
        <v>489</v>
      </c>
      <c r="G951" s="2" t="s">
        <v>318</v>
      </c>
      <c r="H951" s="2" t="s">
        <v>448</v>
      </c>
      <c r="I951" t="s">
        <v>5710</v>
      </c>
    </row>
    <row r="952" spans="1:9" x14ac:dyDescent="0.35">
      <c r="A952" s="2" t="s">
        <v>5426</v>
      </c>
      <c r="B952" s="2" t="s">
        <v>5427</v>
      </c>
      <c r="C952" s="2"/>
      <c r="D952" s="2" t="s">
        <v>5428</v>
      </c>
      <c r="E952" s="2" t="s">
        <v>5429</v>
      </c>
      <c r="F952" s="2" t="s">
        <v>168</v>
      </c>
      <c r="G952" s="2" t="s">
        <v>19</v>
      </c>
      <c r="H952" s="2">
        <v>19810</v>
      </c>
      <c r="I952" t="s">
        <v>5709</v>
      </c>
    </row>
    <row r="953" spans="1:9" x14ac:dyDescent="0.35">
      <c r="A953" s="2" t="s">
        <v>5430</v>
      </c>
      <c r="B953" s="2" t="s">
        <v>5431</v>
      </c>
      <c r="C953" s="2" t="s">
        <v>5432</v>
      </c>
      <c r="D953" s="2" t="s">
        <v>5433</v>
      </c>
      <c r="E953" s="2" t="s">
        <v>5434</v>
      </c>
      <c r="F953" s="2" t="s">
        <v>172</v>
      </c>
      <c r="G953" s="2" t="s">
        <v>19</v>
      </c>
      <c r="H953" s="2">
        <v>17121</v>
      </c>
      <c r="I953" t="s">
        <v>5710</v>
      </c>
    </row>
    <row r="954" spans="1:9" x14ac:dyDescent="0.35">
      <c r="A954" s="2" t="s">
        <v>5435</v>
      </c>
      <c r="B954" s="2" t="s">
        <v>5436</v>
      </c>
      <c r="C954" s="2" t="s">
        <v>5437</v>
      </c>
      <c r="D954" s="2" t="s">
        <v>5438</v>
      </c>
      <c r="E954" s="2" t="s">
        <v>5439</v>
      </c>
      <c r="F954" s="2" t="s">
        <v>5388</v>
      </c>
      <c r="G954" s="2" t="s">
        <v>318</v>
      </c>
      <c r="H954" s="2" t="s">
        <v>462</v>
      </c>
      <c r="I954" t="s">
        <v>5709</v>
      </c>
    </row>
    <row r="955" spans="1:9" x14ac:dyDescent="0.35">
      <c r="A955" s="2" t="s">
        <v>5440</v>
      </c>
      <c r="B955" s="2" t="s">
        <v>5441</v>
      </c>
      <c r="C955" s="2" t="s">
        <v>5442</v>
      </c>
      <c r="D955" s="2" t="s">
        <v>5443</v>
      </c>
      <c r="E955" s="2" t="s">
        <v>5444</v>
      </c>
      <c r="F955" s="2" t="s">
        <v>50</v>
      </c>
      <c r="G955" s="2" t="s">
        <v>19</v>
      </c>
      <c r="H955" s="2">
        <v>79940</v>
      </c>
      <c r="I955" t="s">
        <v>5709</v>
      </c>
    </row>
    <row r="956" spans="1:9" x14ac:dyDescent="0.35">
      <c r="A956" s="2" t="s">
        <v>5445</v>
      </c>
      <c r="B956" s="2" t="s">
        <v>5446</v>
      </c>
      <c r="C956" s="2" t="s">
        <v>5447</v>
      </c>
      <c r="D956" s="2" t="s">
        <v>5448</v>
      </c>
      <c r="E956" s="2" t="s">
        <v>5449</v>
      </c>
      <c r="F956" s="2" t="s">
        <v>104</v>
      </c>
      <c r="G956" s="2" t="s">
        <v>19</v>
      </c>
      <c r="H956" s="2">
        <v>63136</v>
      </c>
      <c r="I956" t="s">
        <v>5709</v>
      </c>
    </row>
    <row r="957" spans="1:9" x14ac:dyDescent="0.35">
      <c r="A957" s="2" t="s">
        <v>5450</v>
      </c>
      <c r="B957" s="2" t="s">
        <v>5451</v>
      </c>
      <c r="C957" s="2" t="s">
        <v>5452</v>
      </c>
      <c r="D957" s="2" t="s">
        <v>5453</v>
      </c>
      <c r="E957" s="2" t="s">
        <v>5454</v>
      </c>
      <c r="F957" s="2" t="s">
        <v>4307</v>
      </c>
      <c r="G957" s="2" t="s">
        <v>19</v>
      </c>
      <c r="H957" s="2">
        <v>72905</v>
      </c>
      <c r="I957" t="s">
        <v>5709</v>
      </c>
    </row>
    <row r="958" spans="1:9" x14ac:dyDescent="0.35">
      <c r="A958" s="2" t="s">
        <v>5455</v>
      </c>
      <c r="B958" s="2" t="s">
        <v>5456</v>
      </c>
      <c r="C958" s="2" t="s">
        <v>5457</v>
      </c>
      <c r="D958" s="2" t="s">
        <v>5458</v>
      </c>
      <c r="E958" s="2" t="s">
        <v>5459</v>
      </c>
      <c r="F958" s="2" t="s">
        <v>130</v>
      </c>
      <c r="G958" s="2" t="s">
        <v>19</v>
      </c>
      <c r="H958" s="2">
        <v>37245</v>
      </c>
      <c r="I958" t="s">
        <v>5710</v>
      </c>
    </row>
    <row r="959" spans="1:9" x14ac:dyDescent="0.35">
      <c r="A959" s="2" t="s">
        <v>5460</v>
      </c>
      <c r="B959" s="2" t="s">
        <v>5461</v>
      </c>
      <c r="C959" s="2" t="s">
        <v>5462</v>
      </c>
      <c r="D959" s="2" t="s">
        <v>5463</v>
      </c>
      <c r="E959" s="2" t="s">
        <v>5464</v>
      </c>
      <c r="F959" s="2" t="s">
        <v>47</v>
      </c>
      <c r="G959" s="2" t="s">
        <v>19</v>
      </c>
      <c r="H959" s="2">
        <v>20088</v>
      </c>
      <c r="I959" t="s">
        <v>5709</v>
      </c>
    </row>
    <row r="960" spans="1:9" x14ac:dyDescent="0.35">
      <c r="A960" s="2" t="s">
        <v>5465</v>
      </c>
      <c r="B960" s="2" t="s">
        <v>5466</v>
      </c>
      <c r="C960" s="2" t="s">
        <v>5467</v>
      </c>
      <c r="D960" s="2"/>
      <c r="E960" s="2" t="s">
        <v>5468</v>
      </c>
      <c r="F960" s="2" t="s">
        <v>182</v>
      </c>
      <c r="G960" s="2" t="s">
        <v>19</v>
      </c>
      <c r="H960" s="2">
        <v>90305</v>
      </c>
      <c r="I960" t="s">
        <v>5709</v>
      </c>
    </row>
    <row r="961" spans="1:9" x14ac:dyDescent="0.35">
      <c r="A961" s="2" t="s">
        <v>5469</v>
      </c>
      <c r="B961" s="2" t="s">
        <v>5470</v>
      </c>
      <c r="C961" s="2" t="s">
        <v>5471</v>
      </c>
      <c r="D961" s="2"/>
      <c r="E961" s="2" t="s">
        <v>5472</v>
      </c>
      <c r="F961" s="2" t="s">
        <v>88</v>
      </c>
      <c r="G961" s="2" t="s">
        <v>19</v>
      </c>
      <c r="H961" s="2">
        <v>72215</v>
      </c>
      <c r="I961" t="s">
        <v>5709</v>
      </c>
    </row>
    <row r="962" spans="1:9" x14ac:dyDescent="0.35">
      <c r="A962" s="2" t="s">
        <v>5473</v>
      </c>
      <c r="B962" s="2" t="s">
        <v>5474</v>
      </c>
      <c r="C962" s="2" t="s">
        <v>5475</v>
      </c>
      <c r="D962" s="2" t="s">
        <v>5476</v>
      </c>
      <c r="E962" s="2" t="s">
        <v>5477</v>
      </c>
      <c r="F962" s="2" t="s">
        <v>261</v>
      </c>
      <c r="G962" s="2" t="s">
        <v>19</v>
      </c>
      <c r="H962" s="2">
        <v>21747</v>
      </c>
      <c r="I962" t="s">
        <v>5709</v>
      </c>
    </row>
    <row r="963" spans="1:9" x14ac:dyDescent="0.35">
      <c r="A963" s="2" t="s">
        <v>5478</v>
      </c>
      <c r="B963" s="2" t="s">
        <v>5479</v>
      </c>
      <c r="C963" s="2"/>
      <c r="D963" s="2" t="s">
        <v>5480</v>
      </c>
      <c r="E963" s="2" t="s">
        <v>5481</v>
      </c>
      <c r="F963" s="2" t="s">
        <v>198</v>
      </c>
      <c r="G963" s="2" t="s">
        <v>19</v>
      </c>
      <c r="H963" s="2">
        <v>12205</v>
      </c>
      <c r="I963" t="s">
        <v>5709</v>
      </c>
    </row>
    <row r="964" spans="1:9" x14ac:dyDescent="0.35">
      <c r="A964" s="2" t="s">
        <v>5482</v>
      </c>
      <c r="B964" s="2" t="s">
        <v>5483</v>
      </c>
      <c r="C964" s="2" t="s">
        <v>5484</v>
      </c>
      <c r="D964" s="2" t="s">
        <v>5485</v>
      </c>
      <c r="E964" s="2" t="s">
        <v>5486</v>
      </c>
      <c r="F964" s="2" t="s">
        <v>453</v>
      </c>
      <c r="G964" s="2" t="s">
        <v>318</v>
      </c>
      <c r="H964" s="2" t="s">
        <v>454</v>
      </c>
      <c r="I964" t="s">
        <v>5709</v>
      </c>
    </row>
    <row r="965" spans="1:9" x14ac:dyDescent="0.35">
      <c r="A965" s="2" t="s">
        <v>5487</v>
      </c>
      <c r="B965" s="2" t="s">
        <v>5488</v>
      </c>
      <c r="C965" s="2" t="s">
        <v>5489</v>
      </c>
      <c r="D965" s="2" t="s">
        <v>5490</v>
      </c>
      <c r="E965" s="2" t="s">
        <v>5491</v>
      </c>
      <c r="F965" s="2" t="s">
        <v>43</v>
      </c>
      <c r="G965" s="2" t="s">
        <v>19</v>
      </c>
      <c r="H965" s="2">
        <v>40510</v>
      </c>
      <c r="I965" t="s">
        <v>5709</v>
      </c>
    </row>
    <row r="966" spans="1:9" x14ac:dyDescent="0.35">
      <c r="A966" s="2" t="s">
        <v>5492</v>
      </c>
      <c r="B966" s="2" t="s">
        <v>5493</v>
      </c>
      <c r="C966" s="2" t="s">
        <v>5494</v>
      </c>
      <c r="D966" s="2" t="s">
        <v>5495</v>
      </c>
      <c r="E966" s="2" t="s">
        <v>5496</v>
      </c>
      <c r="F966" s="2" t="s">
        <v>58</v>
      </c>
      <c r="G966" s="2" t="s">
        <v>19</v>
      </c>
      <c r="H966" s="2">
        <v>92165</v>
      </c>
      <c r="I966" t="s">
        <v>5710</v>
      </c>
    </row>
    <row r="967" spans="1:9" x14ac:dyDescent="0.35">
      <c r="A967" s="2" t="s">
        <v>5497</v>
      </c>
      <c r="B967" s="2" t="s">
        <v>5498</v>
      </c>
      <c r="C967" s="2" t="s">
        <v>5499</v>
      </c>
      <c r="D967" s="2"/>
      <c r="E967" s="2" t="s">
        <v>5500</v>
      </c>
      <c r="F967" s="2" t="s">
        <v>27</v>
      </c>
      <c r="G967" s="2" t="s">
        <v>19</v>
      </c>
      <c r="H967" s="2">
        <v>90040</v>
      </c>
      <c r="I967" t="s">
        <v>5709</v>
      </c>
    </row>
    <row r="968" spans="1:9" x14ac:dyDescent="0.35">
      <c r="A968" s="2" t="s">
        <v>5501</v>
      </c>
      <c r="B968" s="2" t="s">
        <v>5502</v>
      </c>
      <c r="C968" s="2" t="s">
        <v>5503</v>
      </c>
      <c r="D968" s="2" t="s">
        <v>5504</v>
      </c>
      <c r="E968" s="2" t="s">
        <v>5505</v>
      </c>
      <c r="F968" s="2" t="s">
        <v>139</v>
      </c>
      <c r="G968" s="2" t="s">
        <v>19</v>
      </c>
      <c r="H968" s="2">
        <v>11210</v>
      </c>
      <c r="I968" t="s">
        <v>5709</v>
      </c>
    </row>
    <row r="969" spans="1:9" x14ac:dyDescent="0.35">
      <c r="A969" s="2" t="s">
        <v>5506</v>
      </c>
      <c r="B969" s="2" t="s">
        <v>5507</v>
      </c>
      <c r="C969" s="2" t="s">
        <v>5508</v>
      </c>
      <c r="D969" s="2" t="s">
        <v>5509</v>
      </c>
      <c r="E969" s="2" t="s">
        <v>5510</v>
      </c>
      <c r="F969" s="2" t="s">
        <v>353</v>
      </c>
      <c r="G969" s="2" t="s">
        <v>318</v>
      </c>
      <c r="H969" s="2" t="s">
        <v>348</v>
      </c>
      <c r="I969" t="s">
        <v>5709</v>
      </c>
    </row>
    <row r="970" spans="1:9" x14ac:dyDescent="0.35">
      <c r="A970" s="2" t="s">
        <v>5511</v>
      </c>
      <c r="B970" s="2" t="s">
        <v>5512</v>
      </c>
      <c r="C970" s="2" t="s">
        <v>5513</v>
      </c>
      <c r="D970" s="2" t="s">
        <v>5514</v>
      </c>
      <c r="E970" s="2" t="s">
        <v>5515</v>
      </c>
      <c r="F970" s="2" t="s">
        <v>293</v>
      </c>
      <c r="G970" s="2" t="s">
        <v>19</v>
      </c>
      <c r="H970" s="2">
        <v>32627</v>
      </c>
      <c r="I970" t="s">
        <v>5710</v>
      </c>
    </row>
    <row r="971" spans="1:9" x14ac:dyDescent="0.35">
      <c r="A971" s="2" t="s">
        <v>5516</v>
      </c>
      <c r="B971" s="2" t="s">
        <v>5517</v>
      </c>
      <c r="C971" s="2" t="s">
        <v>5518</v>
      </c>
      <c r="D971" s="2" t="s">
        <v>5519</v>
      </c>
      <c r="E971" s="2" t="s">
        <v>5520</v>
      </c>
      <c r="F971" s="2" t="s">
        <v>209</v>
      </c>
      <c r="G971" s="2" t="s">
        <v>19</v>
      </c>
      <c r="H971" s="2">
        <v>34620</v>
      </c>
      <c r="I971" t="s">
        <v>5709</v>
      </c>
    </row>
    <row r="972" spans="1:9" x14ac:dyDescent="0.35">
      <c r="A972" s="2" t="s">
        <v>5521</v>
      </c>
      <c r="B972" s="2" t="s">
        <v>5522</v>
      </c>
      <c r="C972" s="2"/>
      <c r="D972" s="2" t="s">
        <v>5523</v>
      </c>
      <c r="E972" s="2" t="s">
        <v>5524</v>
      </c>
      <c r="F972" s="2" t="s">
        <v>240</v>
      </c>
      <c r="G972" s="2" t="s">
        <v>19</v>
      </c>
      <c r="H972" s="2">
        <v>79165</v>
      </c>
      <c r="I972" t="s">
        <v>5710</v>
      </c>
    </row>
    <row r="973" spans="1:9" x14ac:dyDescent="0.35">
      <c r="A973" s="2" t="s">
        <v>5525</v>
      </c>
      <c r="B973" s="2" t="s">
        <v>5526</v>
      </c>
      <c r="C973" s="2" t="s">
        <v>5527</v>
      </c>
      <c r="D973" s="2" t="s">
        <v>5528</v>
      </c>
      <c r="E973" s="2" t="s">
        <v>5529</v>
      </c>
      <c r="F973" s="2" t="s">
        <v>106</v>
      </c>
      <c r="G973" s="2" t="s">
        <v>19</v>
      </c>
      <c r="H973" s="2">
        <v>76121</v>
      </c>
      <c r="I973" t="s">
        <v>5710</v>
      </c>
    </row>
    <row r="974" spans="1:9" x14ac:dyDescent="0.35">
      <c r="A974" s="2" t="s">
        <v>5530</v>
      </c>
      <c r="B974" s="2" t="s">
        <v>5531</v>
      </c>
      <c r="C974" s="2"/>
      <c r="D974" s="2" t="s">
        <v>5532</v>
      </c>
      <c r="E974" s="2" t="s">
        <v>5533</v>
      </c>
      <c r="F974" s="2" t="s">
        <v>331</v>
      </c>
      <c r="G974" s="2" t="s">
        <v>318</v>
      </c>
      <c r="H974" s="2" t="s">
        <v>332</v>
      </c>
      <c r="I974" t="s">
        <v>5709</v>
      </c>
    </row>
    <row r="975" spans="1:9" x14ac:dyDescent="0.35">
      <c r="A975" s="2" t="s">
        <v>5534</v>
      </c>
      <c r="B975" s="2" t="s">
        <v>5535</v>
      </c>
      <c r="C975" s="2" t="s">
        <v>5536</v>
      </c>
      <c r="D975" s="2" t="s">
        <v>5537</v>
      </c>
      <c r="E975" s="2" t="s">
        <v>5538</v>
      </c>
      <c r="F975" s="2" t="s">
        <v>250</v>
      </c>
      <c r="G975" s="2" t="s">
        <v>19</v>
      </c>
      <c r="H975" s="2">
        <v>32575</v>
      </c>
      <c r="I975" t="s">
        <v>5710</v>
      </c>
    </row>
    <row r="976" spans="1:9" x14ac:dyDescent="0.35">
      <c r="A976" s="2" t="s">
        <v>5539</v>
      </c>
      <c r="B976" s="2" t="s">
        <v>5540</v>
      </c>
      <c r="C976" s="2" t="s">
        <v>5541</v>
      </c>
      <c r="D976" s="2" t="s">
        <v>5542</v>
      </c>
      <c r="E976" s="2" t="s">
        <v>5543</v>
      </c>
      <c r="F976" s="2" t="s">
        <v>134</v>
      </c>
      <c r="G976" s="2" t="s">
        <v>19</v>
      </c>
      <c r="H976" s="2">
        <v>98405</v>
      </c>
      <c r="I976" t="s">
        <v>5709</v>
      </c>
    </row>
    <row r="977" spans="1:9" x14ac:dyDescent="0.35">
      <c r="A977" s="2" t="s">
        <v>5544</v>
      </c>
      <c r="B977" s="2" t="s">
        <v>5545</v>
      </c>
      <c r="C977" s="2" t="s">
        <v>5546</v>
      </c>
      <c r="D977" s="2" t="s">
        <v>5547</v>
      </c>
      <c r="E977" s="2" t="s">
        <v>5548</v>
      </c>
      <c r="F977" s="2" t="s">
        <v>485</v>
      </c>
      <c r="G977" s="2" t="s">
        <v>318</v>
      </c>
      <c r="H977" s="2" t="s">
        <v>442</v>
      </c>
      <c r="I977" t="s">
        <v>5709</v>
      </c>
    </row>
    <row r="978" spans="1:9" x14ac:dyDescent="0.35">
      <c r="A978" s="2" t="s">
        <v>5549</v>
      </c>
      <c r="B978" s="2" t="s">
        <v>5550</v>
      </c>
      <c r="C978" s="2" t="s">
        <v>5551</v>
      </c>
      <c r="D978" s="2" t="s">
        <v>5552</v>
      </c>
      <c r="E978" s="2" t="s">
        <v>5553</v>
      </c>
      <c r="F978" s="2" t="s">
        <v>66</v>
      </c>
      <c r="G978" s="2" t="s">
        <v>19</v>
      </c>
      <c r="H978" s="2">
        <v>46896</v>
      </c>
      <c r="I978" t="s">
        <v>5709</v>
      </c>
    </row>
    <row r="979" spans="1:9" x14ac:dyDescent="0.35">
      <c r="A979" s="2" t="s">
        <v>5554</v>
      </c>
      <c r="B979" s="2" t="s">
        <v>5555</v>
      </c>
      <c r="C979" s="2" t="s">
        <v>5556</v>
      </c>
      <c r="D979" s="2" t="s">
        <v>5557</v>
      </c>
      <c r="E979" s="2" t="s">
        <v>5558</v>
      </c>
      <c r="F979" s="2" t="s">
        <v>240</v>
      </c>
      <c r="G979" s="2" t="s">
        <v>19</v>
      </c>
      <c r="H979" s="2">
        <v>79105</v>
      </c>
      <c r="I979" t="s">
        <v>5710</v>
      </c>
    </row>
    <row r="980" spans="1:9" x14ac:dyDescent="0.35">
      <c r="A980" s="2" t="s">
        <v>5559</v>
      </c>
      <c r="B980" s="2" t="s">
        <v>5560</v>
      </c>
      <c r="C980" s="2" t="s">
        <v>5561</v>
      </c>
      <c r="D980" s="2" t="s">
        <v>5562</v>
      </c>
      <c r="E980" s="2" t="s">
        <v>5563</v>
      </c>
      <c r="F980" s="2" t="s">
        <v>47</v>
      </c>
      <c r="G980" s="2" t="s">
        <v>19</v>
      </c>
      <c r="H980" s="2">
        <v>20436</v>
      </c>
      <c r="I980" t="s">
        <v>5709</v>
      </c>
    </row>
    <row r="981" spans="1:9" x14ac:dyDescent="0.35">
      <c r="A981" s="2" t="s">
        <v>5564</v>
      </c>
      <c r="B981" s="2" t="s">
        <v>5565</v>
      </c>
      <c r="C981" s="2"/>
      <c r="D981" s="2" t="s">
        <v>5566</v>
      </c>
      <c r="E981" s="2" t="s">
        <v>5567</v>
      </c>
      <c r="F981" s="2" t="s">
        <v>312</v>
      </c>
      <c r="G981" s="2" t="s">
        <v>19</v>
      </c>
      <c r="H981" s="2">
        <v>20910</v>
      </c>
      <c r="I981" t="s">
        <v>5710</v>
      </c>
    </row>
    <row r="982" spans="1:9" x14ac:dyDescent="0.35">
      <c r="A982" s="2" t="s">
        <v>5568</v>
      </c>
      <c r="B982" s="2" t="s">
        <v>5569</v>
      </c>
      <c r="C982" s="2"/>
      <c r="D982" s="2" t="s">
        <v>5570</v>
      </c>
      <c r="E982" s="2" t="s">
        <v>5571</v>
      </c>
      <c r="F982" s="2" t="s">
        <v>231</v>
      </c>
      <c r="G982" s="2" t="s">
        <v>19</v>
      </c>
      <c r="H982" s="2">
        <v>53726</v>
      </c>
      <c r="I982" t="s">
        <v>5709</v>
      </c>
    </row>
    <row r="983" spans="1:9" x14ac:dyDescent="0.35">
      <c r="A983" s="2" t="s">
        <v>5572</v>
      </c>
      <c r="B983" s="2" t="s">
        <v>5573</v>
      </c>
      <c r="C983" s="2" t="s">
        <v>5574</v>
      </c>
      <c r="D983" s="2" t="s">
        <v>5575</v>
      </c>
      <c r="E983" s="2" t="s">
        <v>5576</v>
      </c>
      <c r="F983" s="2" t="s">
        <v>226</v>
      </c>
      <c r="G983" s="2" t="s">
        <v>19</v>
      </c>
      <c r="H983" s="2">
        <v>77305</v>
      </c>
      <c r="I983" t="s">
        <v>5709</v>
      </c>
    </row>
    <row r="984" spans="1:9" x14ac:dyDescent="0.35">
      <c r="A984" s="2" t="s">
        <v>5577</v>
      </c>
      <c r="B984" s="2" t="s">
        <v>5578</v>
      </c>
      <c r="C984" s="2" t="s">
        <v>5579</v>
      </c>
      <c r="D984" s="2" t="s">
        <v>5580</v>
      </c>
      <c r="E984" s="2" t="s">
        <v>5581</v>
      </c>
      <c r="F984" s="2" t="s">
        <v>190</v>
      </c>
      <c r="G984" s="2" t="s">
        <v>19</v>
      </c>
      <c r="H984" s="2">
        <v>76205</v>
      </c>
      <c r="I984" t="s">
        <v>5709</v>
      </c>
    </row>
    <row r="985" spans="1:9" x14ac:dyDescent="0.35">
      <c r="A985" s="2" t="s">
        <v>5582</v>
      </c>
      <c r="B985" s="2" t="s">
        <v>5583</v>
      </c>
      <c r="C985" s="2" t="s">
        <v>5584</v>
      </c>
      <c r="D985" s="2" t="s">
        <v>5585</v>
      </c>
      <c r="E985" s="2" t="s">
        <v>5586</v>
      </c>
      <c r="F985" s="2" t="s">
        <v>39</v>
      </c>
      <c r="G985" s="2" t="s">
        <v>19</v>
      </c>
      <c r="H985" s="2">
        <v>43231</v>
      </c>
      <c r="I985" t="s">
        <v>5709</v>
      </c>
    </row>
    <row r="986" spans="1:9" x14ac:dyDescent="0.35">
      <c r="A986" s="2" t="s">
        <v>5587</v>
      </c>
      <c r="B986" s="2" t="s">
        <v>5588</v>
      </c>
      <c r="C986" s="2" t="s">
        <v>5589</v>
      </c>
      <c r="D986" s="2"/>
      <c r="E986" s="2" t="s">
        <v>5590</v>
      </c>
      <c r="F986" s="2" t="s">
        <v>407</v>
      </c>
      <c r="G986" s="2" t="s">
        <v>318</v>
      </c>
      <c r="H986" s="2" t="s">
        <v>404</v>
      </c>
      <c r="I986" t="s">
        <v>5709</v>
      </c>
    </row>
    <row r="987" spans="1:9" x14ac:dyDescent="0.35">
      <c r="A987" s="2" t="s">
        <v>5591</v>
      </c>
      <c r="B987" s="2" t="s">
        <v>5592</v>
      </c>
      <c r="C987" s="2" t="s">
        <v>5593</v>
      </c>
      <c r="D987" s="2" t="s">
        <v>5594</v>
      </c>
      <c r="E987" s="2" t="s">
        <v>5595</v>
      </c>
      <c r="F987" s="2" t="s">
        <v>133</v>
      </c>
      <c r="G987" s="2" t="s">
        <v>19</v>
      </c>
      <c r="H987" s="2">
        <v>80045</v>
      </c>
      <c r="I987" t="s">
        <v>5710</v>
      </c>
    </row>
    <row r="988" spans="1:9" x14ac:dyDescent="0.35">
      <c r="A988" s="2" t="s">
        <v>5596</v>
      </c>
      <c r="B988" s="2" t="s">
        <v>5597</v>
      </c>
      <c r="C988" s="2" t="s">
        <v>5598</v>
      </c>
      <c r="D988" s="2" t="s">
        <v>5599</v>
      </c>
      <c r="E988" s="2" t="s">
        <v>5600</v>
      </c>
      <c r="F988" s="2" t="s">
        <v>147</v>
      </c>
      <c r="G988" s="2" t="s">
        <v>19</v>
      </c>
      <c r="H988" s="2">
        <v>32128</v>
      </c>
      <c r="I988" t="s">
        <v>5710</v>
      </c>
    </row>
    <row r="989" spans="1:9" x14ac:dyDescent="0.35">
      <c r="A989" s="2" t="s">
        <v>5601</v>
      </c>
      <c r="B989" s="2" t="s">
        <v>5602</v>
      </c>
      <c r="C989" s="2" t="s">
        <v>5603</v>
      </c>
      <c r="D989" s="2" t="s">
        <v>5604</v>
      </c>
      <c r="E989" s="2" t="s">
        <v>5605</v>
      </c>
      <c r="F989" s="2" t="s">
        <v>251</v>
      </c>
      <c r="G989" s="2" t="s">
        <v>28</v>
      </c>
      <c r="H989" s="2" t="s">
        <v>114</v>
      </c>
      <c r="I989" t="s">
        <v>5709</v>
      </c>
    </row>
    <row r="990" spans="1:9" x14ac:dyDescent="0.35">
      <c r="A990" s="2" t="s">
        <v>5606</v>
      </c>
      <c r="B990" s="2" t="s">
        <v>5607</v>
      </c>
      <c r="C990" s="2"/>
      <c r="D990" s="2" t="s">
        <v>5608</v>
      </c>
      <c r="E990" s="2" t="s">
        <v>5609</v>
      </c>
      <c r="F990" s="2" t="s">
        <v>367</v>
      </c>
      <c r="G990" s="2" t="s">
        <v>28</v>
      </c>
      <c r="H990" s="2" t="s">
        <v>368</v>
      </c>
      <c r="I990" t="s">
        <v>5709</v>
      </c>
    </row>
    <row r="991" spans="1:9" x14ac:dyDescent="0.35">
      <c r="A991" s="2" t="s">
        <v>5610</v>
      </c>
      <c r="B991" s="2" t="s">
        <v>5611</v>
      </c>
      <c r="C991" s="2"/>
      <c r="D991" s="2" t="s">
        <v>5612</v>
      </c>
      <c r="E991" s="2" t="s">
        <v>5613</v>
      </c>
      <c r="F991" s="2" t="s">
        <v>104</v>
      </c>
      <c r="G991" s="2" t="s">
        <v>19</v>
      </c>
      <c r="H991" s="2">
        <v>63131</v>
      </c>
      <c r="I991" t="s">
        <v>5709</v>
      </c>
    </row>
    <row r="992" spans="1:9" x14ac:dyDescent="0.35">
      <c r="A992" s="2" t="s">
        <v>5614</v>
      </c>
      <c r="B992" s="2" t="s">
        <v>5615</v>
      </c>
      <c r="C992" s="2" t="s">
        <v>5616</v>
      </c>
      <c r="D992" s="2" t="s">
        <v>5617</v>
      </c>
      <c r="E992" s="2" t="s">
        <v>5618</v>
      </c>
      <c r="F992" s="2" t="s">
        <v>290</v>
      </c>
      <c r="G992" s="2" t="s">
        <v>19</v>
      </c>
      <c r="H992" s="2">
        <v>92056</v>
      </c>
      <c r="I992" t="s">
        <v>5710</v>
      </c>
    </row>
    <row r="993" spans="1:9" x14ac:dyDescent="0.35">
      <c r="A993" s="2" t="s">
        <v>5619</v>
      </c>
      <c r="B993" s="2" t="s">
        <v>5620</v>
      </c>
      <c r="C993" s="2"/>
      <c r="D993" s="2" t="s">
        <v>5621</v>
      </c>
      <c r="E993" s="2" t="s">
        <v>5622</v>
      </c>
      <c r="F993" s="2" t="s">
        <v>65</v>
      </c>
      <c r="G993" s="2" t="s">
        <v>19</v>
      </c>
      <c r="H993" s="2">
        <v>37416</v>
      </c>
      <c r="I993" t="s">
        <v>5709</v>
      </c>
    </row>
    <row r="994" spans="1:9" x14ac:dyDescent="0.35">
      <c r="A994" s="2" t="s">
        <v>5623</v>
      </c>
      <c r="B994" s="2" t="s">
        <v>5624</v>
      </c>
      <c r="C994" s="2"/>
      <c r="D994" s="2" t="s">
        <v>5625</v>
      </c>
      <c r="E994" s="2" t="s">
        <v>5626</v>
      </c>
      <c r="F994" s="2" t="s">
        <v>488</v>
      </c>
      <c r="G994" s="2" t="s">
        <v>318</v>
      </c>
      <c r="H994" s="2" t="s">
        <v>363</v>
      </c>
      <c r="I994" t="s">
        <v>5710</v>
      </c>
    </row>
    <row r="995" spans="1:9" x14ac:dyDescent="0.35">
      <c r="A995" s="2" t="s">
        <v>5627</v>
      </c>
      <c r="B995" s="2" t="s">
        <v>5628</v>
      </c>
      <c r="C995" s="2"/>
      <c r="D995" s="2" t="s">
        <v>5629</v>
      </c>
      <c r="E995" s="2" t="s">
        <v>5630</v>
      </c>
      <c r="F995" s="2" t="s">
        <v>46</v>
      </c>
      <c r="G995" s="2" t="s">
        <v>19</v>
      </c>
      <c r="H995" s="2">
        <v>19125</v>
      </c>
      <c r="I995" t="s">
        <v>5710</v>
      </c>
    </row>
    <row r="996" spans="1:9" x14ac:dyDescent="0.35">
      <c r="A996" s="2" t="s">
        <v>5631</v>
      </c>
      <c r="B996" s="2" t="s">
        <v>5632</v>
      </c>
      <c r="C996" s="2"/>
      <c r="D996" s="2" t="s">
        <v>5633</v>
      </c>
      <c r="E996" s="2" t="s">
        <v>5634</v>
      </c>
      <c r="F996" s="2" t="s">
        <v>465</v>
      </c>
      <c r="G996" s="2" t="s">
        <v>318</v>
      </c>
      <c r="H996" s="2" t="s">
        <v>383</v>
      </c>
      <c r="I996" t="s">
        <v>5710</v>
      </c>
    </row>
    <row r="997" spans="1:9" x14ac:dyDescent="0.35">
      <c r="A997" s="2" t="s">
        <v>5635</v>
      </c>
      <c r="B997" s="2" t="s">
        <v>5636</v>
      </c>
      <c r="C997" s="2" t="s">
        <v>5637</v>
      </c>
      <c r="D997" s="2" t="s">
        <v>5638</v>
      </c>
      <c r="E997" s="2" t="s">
        <v>5639</v>
      </c>
      <c r="F997" s="2" t="s">
        <v>52</v>
      </c>
      <c r="G997" s="2" t="s">
        <v>19</v>
      </c>
      <c r="H997" s="2">
        <v>75210</v>
      </c>
      <c r="I997" t="s">
        <v>5710</v>
      </c>
    </row>
    <row r="998" spans="1:9" x14ac:dyDescent="0.35">
      <c r="A998" s="2" t="s">
        <v>5640</v>
      </c>
      <c r="B998" s="2" t="s">
        <v>5641</v>
      </c>
      <c r="C998" s="2"/>
      <c r="D998" s="2" t="s">
        <v>5642</v>
      </c>
      <c r="E998" s="2" t="s">
        <v>5643</v>
      </c>
      <c r="F998" s="2" t="s">
        <v>4307</v>
      </c>
      <c r="G998" s="2" t="s">
        <v>19</v>
      </c>
      <c r="H998" s="2">
        <v>72905</v>
      </c>
      <c r="I998" t="s">
        <v>5710</v>
      </c>
    </row>
    <row r="999" spans="1:9" x14ac:dyDescent="0.35">
      <c r="A999" s="2" t="s">
        <v>5644</v>
      </c>
      <c r="B999" s="2" t="s">
        <v>5645</v>
      </c>
      <c r="C999" s="2"/>
      <c r="D999" s="2" t="s">
        <v>5646</v>
      </c>
      <c r="E999" s="2" t="s">
        <v>5647</v>
      </c>
      <c r="F999" s="2" t="s">
        <v>78</v>
      </c>
      <c r="G999" s="2" t="s">
        <v>19</v>
      </c>
      <c r="H999" s="2">
        <v>80920</v>
      </c>
      <c r="I999" t="s">
        <v>5709</v>
      </c>
    </row>
    <row r="1000" spans="1:9" x14ac:dyDescent="0.35">
      <c r="A1000" s="2" t="s">
        <v>5648</v>
      </c>
      <c r="B1000" s="2" t="s">
        <v>5649</v>
      </c>
      <c r="C1000" s="2" t="s">
        <v>5650</v>
      </c>
      <c r="D1000" s="2" t="s">
        <v>5651</v>
      </c>
      <c r="E1000" s="2" t="s">
        <v>5652</v>
      </c>
      <c r="F1000" s="2" t="s">
        <v>146</v>
      </c>
      <c r="G1000" s="2" t="s">
        <v>19</v>
      </c>
      <c r="H1000" s="2">
        <v>90610</v>
      </c>
      <c r="I1000" t="s">
        <v>5710</v>
      </c>
    </row>
    <row r="1001" spans="1:9" x14ac:dyDescent="0.35">
      <c r="A1001" s="2" t="s">
        <v>5653</v>
      </c>
      <c r="B1001" s="2" t="s">
        <v>5654</v>
      </c>
      <c r="C1001" s="2"/>
      <c r="D1001" s="2" t="s">
        <v>5655</v>
      </c>
      <c r="E1001" s="2" t="s">
        <v>5656</v>
      </c>
      <c r="F1001" s="2" t="s">
        <v>180</v>
      </c>
      <c r="G1001" s="2" t="s">
        <v>28</v>
      </c>
      <c r="H1001" s="2" t="s">
        <v>301</v>
      </c>
      <c r="I1001" t="s">
        <v>5709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5686</v>
      </c>
      <c r="B2" t="s">
        <v>5712</v>
      </c>
      <c r="C2" t="s">
        <v>5705</v>
      </c>
      <c r="D2" s="1">
        <v>0.2</v>
      </c>
      <c r="E2">
        <v>3.8849999999999998</v>
      </c>
      <c r="F2">
        <v>1.9424999999999999</v>
      </c>
      <c r="G2">
        <v>0.34964999999999996</v>
      </c>
    </row>
    <row r="3" spans="1:7" x14ac:dyDescent="0.35">
      <c r="A3" t="s">
        <v>5699</v>
      </c>
      <c r="B3" t="s">
        <v>5712</v>
      </c>
      <c r="C3" t="s">
        <v>5705</v>
      </c>
      <c r="D3" s="1">
        <v>0.5</v>
      </c>
      <c r="E3">
        <v>7.77</v>
      </c>
      <c r="F3">
        <v>1.5539999999999998</v>
      </c>
      <c r="G3">
        <v>0.69929999999999992</v>
      </c>
    </row>
    <row r="4" spans="1:7" x14ac:dyDescent="0.35">
      <c r="A4" t="s">
        <v>5659</v>
      </c>
      <c r="B4" t="s">
        <v>5712</v>
      </c>
      <c r="C4" t="s">
        <v>5705</v>
      </c>
      <c r="D4" s="1">
        <v>1</v>
      </c>
      <c r="E4">
        <v>12.95</v>
      </c>
      <c r="F4">
        <v>1.2949999999999999</v>
      </c>
      <c r="G4">
        <v>1.1655</v>
      </c>
    </row>
    <row r="5" spans="1:7" x14ac:dyDescent="0.35">
      <c r="A5" t="s">
        <v>5701</v>
      </c>
      <c r="B5" t="s">
        <v>5712</v>
      </c>
      <c r="C5" t="s">
        <v>5705</v>
      </c>
      <c r="D5" s="1">
        <v>2.5</v>
      </c>
      <c r="E5">
        <v>29.784999999999997</v>
      </c>
      <c r="F5">
        <v>1.1913999999999998</v>
      </c>
      <c r="G5">
        <v>2.6806499999999995</v>
      </c>
    </row>
    <row r="6" spans="1:7" x14ac:dyDescent="0.35">
      <c r="A6" t="s">
        <v>5671</v>
      </c>
      <c r="B6" t="s">
        <v>5712</v>
      </c>
      <c r="C6" t="s">
        <v>5707</v>
      </c>
      <c r="D6" s="1">
        <v>0.2</v>
      </c>
      <c r="E6">
        <v>3.375</v>
      </c>
      <c r="F6">
        <v>1.6875</v>
      </c>
      <c r="G6">
        <v>0.30374999999999996</v>
      </c>
    </row>
    <row r="7" spans="1:7" x14ac:dyDescent="0.35">
      <c r="A7" t="s">
        <v>5676</v>
      </c>
      <c r="B7" t="s">
        <v>5712</v>
      </c>
      <c r="C7" t="s">
        <v>5707</v>
      </c>
      <c r="D7" s="1">
        <v>0.5</v>
      </c>
      <c r="E7">
        <v>6.75</v>
      </c>
      <c r="F7">
        <v>1.35</v>
      </c>
      <c r="G7">
        <v>0.60749999999999993</v>
      </c>
    </row>
    <row r="8" spans="1:7" x14ac:dyDescent="0.35">
      <c r="A8" t="s">
        <v>5674</v>
      </c>
      <c r="B8" t="s">
        <v>5712</v>
      </c>
      <c r="C8" t="s">
        <v>5707</v>
      </c>
      <c r="D8" s="1">
        <v>1</v>
      </c>
      <c r="E8">
        <v>11.25</v>
      </c>
      <c r="F8">
        <v>1.125</v>
      </c>
      <c r="G8">
        <v>1.0125</v>
      </c>
    </row>
    <row r="9" spans="1:7" x14ac:dyDescent="0.35">
      <c r="A9" t="s">
        <v>5694</v>
      </c>
      <c r="B9" t="s">
        <v>5712</v>
      </c>
      <c r="C9" t="s">
        <v>5707</v>
      </c>
      <c r="D9" s="1">
        <v>2.5</v>
      </c>
      <c r="E9">
        <v>25.874999999999996</v>
      </c>
      <c r="F9">
        <v>1.0349999999999999</v>
      </c>
      <c r="G9">
        <v>2.3287499999999994</v>
      </c>
    </row>
    <row r="10" spans="1:7" x14ac:dyDescent="0.35">
      <c r="A10" t="s">
        <v>5673</v>
      </c>
      <c r="B10" t="s">
        <v>5712</v>
      </c>
      <c r="C10" t="s">
        <v>5706</v>
      </c>
      <c r="D10" s="1">
        <v>0.2</v>
      </c>
      <c r="E10">
        <v>2.9849999999999999</v>
      </c>
      <c r="F10">
        <v>1.4924999999999999</v>
      </c>
      <c r="G10">
        <v>0.26865</v>
      </c>
    </row>
    <row r="11" spans="1:7" x14ac:dyDescent="0.35">
      <c r="A11" t="s">
        <v>5677</v>
      </c>
      <c r="B11" t="s">
        <v>5712</v>
      </c>
      <c r="C11" t="s">
        <v>5706</v>
      </c>
      <c r="D11" s="1">
        <v>0.5</v>
      </c>
      <c r="E11">
        <v>5.97</v>
      </c>
      <c r="F11">
        <v>1.194</v>
      </c>
      <c r="G11">
        <v>0.5373</v>
      </c>
    </row>
    <row r="12" spans="1:7" x14ac:dyDescent="0.35">
      <c r="A12" t="s">
        <v>5666</v>
      </c>
      <c r="B12" t="s">
        <v>5712</v>
      </c>
      <c r="C12" t="s">
        <v>5706</v>
      </c>
      <c r="D12" s="1">
        <v>1</v>
      </c>
      <c r="E12">
        <v>9.9499999999999993</v>
      </c>
      <c r="F12">
        <v>0.99499999999999988</v>
      </c>
      <c r="G12">
        <v>0.89549999999999985</v>
      </c>
    </row>
    <row r="13" spans="1:7" x14ac:dyDescent="0.35">
      <c r="A13" t="s">
        <v>5687</v>
      </c>
      <c r="B13" t="s">
        <v>5712</v>
      </c>
      <c r="C13" t="s">
        <v>5706</v>
      </c>
      <c r="D13" s="1">
        <v>2.5</v>
      </c>
      <c r="E13">
        <v>22.884999999999998</v>
      </c>
      <c r="F13">
        <v>0.91539999999999988</v>
      </c>
      <c r="G13">
        <v>2.0596499999999995</v>
      </c>
    </row>
    <row r="14" spans="1:7" x14ac:dyDescent="0.35">
      <c r="A14" t="s">
        <v>5697</v>
      </c>
      <c r="B14" t="s">
        <v>5711</v>
      </c>
      <c r="C14" t="s">
        <v>5705</v>
      </c>
      <c r="D14" s="1">
        <v>0.2</v>
      </c>
      <c r="E14">
        <v>3.5849999999999995</v>
      </c>
      <c r="F14">
        <v>1.7924999999999998</v>
      </c>
      <c r="G14">
        <v>0.21509999999999996</v>
      </c>
    </row>
    <row r="15" spans="1:7" x14ac:dyDescent="0.35">
      <c r="A15" t="s">
        <v>5692</v>
      </c>
      <c r="B15" t="s">
        <v>5711</v>
      </c>
      <c r="C15" t="s">
        <v>5705</v>
      </c>
      <c r="D15" s="1">
        <v>0.5</v>
      </c>
      <c r="E15">
        <v>7.169999999999999</v>
      </c>
      <c r="F15">
        <v>1.4339999999999997</v>
      </c>
      <c r="G15">
        <v>0.43019999999999992</v>
      </c>
    </row>
    <row r="16" spans="1:7" x14ac:dyDescent="0.35">
      <c r="A16" t="s">
        <v>5698</v>
      </c>
      <c r="B16" t="s">
        <v>5711</v>
      </c>
      <c r="C16" t="s">
        <v>5705</v>
      </c>
      <c r="D16" s="1">
        <v>1</v>
      </c>
      <c r="E16">
        <v>11.95</v>
      </c>
      <c r="F16">
        <v>1.1949999999999998</v>
      </c>
      <c r="G16">
        <v>0.71699999999999997</v>
      </c>
    </row>
    <row r="17" spans="1:7" x14ac:dyDescent="0.35">
      <c r="A17" t="s">
        <v>5661</v>
      </c>
      <c r="B17" t="s">
        <v>5711</v>
      </c>
      <c r="C17" t="s">
        <v>5705</v>
      </c>
      <c r="D17" s="1">
        <v>2.5</v>
      </c>
      <c r="E17">
        <v>27.484999999999996</v>
      </c>
      <c r="F17">
        <v>1.0993999999999999</v>
      </c>
      <c r="G17">
        <v>1.6490999999999998</v>
      </c>
    </row>
    <row r="18" spans="1:7" x14ac:dyDescent="0.35">
      <c r="A18" t="s">
        <v>5693</v>
      </c>
      <c r="B18" t="s">
        <v>5711</v>
      </c>
      <c r="C18" t="s">
        <v>5707</v>
      </c>
      <c r="D18" s="1">
        <v>0.2</v>
      </c>
      <c r="E18">
        <v>2.9849999999999999</v>
      </c>
      <c r="F18">
        <v>1.4924999999999999</v>
      </c>
      <c r="G18">
        <v>0.17909999999999998</v>
      </c>
    </row>
    <row r="19" spans="1:7" x14ac:dyDescent="0.35">
      <c r="A19" t="s">
        <v>5665</v>
      </c>
      <c r="B19" t="s">
        <v>5711</v>
      </c>
      <c r="C19" t="s">
        <v>5707</v>
      </c>
      <c r="D19" s="1">
        <v>0.5</v>
      </c>
      <c r="E19">
        <v>5.97</v>
      </c>
      <c r="F19">
        <v>1.194</v>
      </c>
      <c r="G19">
        <v>0.35819999999999996</v>
      </c>
    </row>
    <row r="20" spans="1:7" x14ac:dyDescent="0.35">
      <c r="A20" t="s">
        <v>5657</v>
      </c>
      <c r="B20" t="s">
        <v>5711</v>
      </c>
      <c r="C20" t="s">
        <v>5707</v>
      </c>
      <c r="D20" s="1">
        <v>1</v>
      </c>
      <c r="E20">
        <v>9.9499999999999993</v>
      </c>
      <c r="F20">
        <v>0.99499999999999988</v>
      </c>
      <c r="G20">
        <v>0.59699999999999998</v>
      </c>
    </row>
    <row r="21" spans="1:7" x14ac:dyDescent="0.35">
      <c r="A21" t="s">
        <v>5670</v>
      </c>
      <c r="B21" t="s">
        <v>5711</v>
      </c>
      <c r="C21" t="s">
        <v>5707</v>
      </c>
      <c r="D21" s="1">
        <v>2.5</v>
      </c>
      <c r="E21">
        <v>22.884999999999998</v>
      </c>
      <c r="F21">
        <v>0.91539999999999988</v>
      </c>
      <c r="G21">
        <v>1.3730999999999998</v>
      </c>
    </row>
    <row r="22" spans="1:7" x14ac:dyDescent="0.35">
      <c r="A22" t="s">
        <v>5682</v>
      </c>
      <c r="B22" t="s">
        <v>5711</v>
      </c>
      <c r="C22" t="s">
        <v>5706</v>
      </c>
      <c r="D22" s="1">
        <v>0.2</v>
      </c>
      <c r="E22">
        <v>2.6849999999999996</v>
      </c>
      <c r="F22">
        <v>1.3424999999999998</v>
      </c>
      <c r="G22">
        <v>0.16109999999999997</v>
      </c>
    </row>
    <row r="23" spans="1:7" x14ac:dyDescent="0.35">
      <c r="A23" t="s">
        <v>5691</v>
      </c>
      <c r="B23" t="s">
        <v>5711</v>
      </c>
      <c r="C23" t="s">
        <v>5706</v>
      </c>
      <c r="D23" s="1">
        <v>0.5</v>
      </c>
      <c r="E23">
        <v>5.3699999999999992</v>
      </c>
      <c r="F23">
        <v>1.0739999999999998</v>
      </c>
      <c r="G23">
        <v>0.32219999999999993</v>
      </c>
    </row>
    <row r="24" spans="1:7" x14ac:dyDescent="0.35">
      <c r="A24" t="s">
        <v>5696</v>
      </c>
      <c r="B24" t="s">
        <v>5711</v>
      </c>
      <c r="C24" t="s">
        <v>5706</v>
      </c>
      <c r="D24" s="1">
        <v>1</v>
      </c>
      <c r="E24">
        <v>8.9499999999999993</v>
      </c>
      <c r="F24">
        <v>0.89499999999999991</v>
      </c>
      <c r="G24">
        <v>0.53699999999999992</v>
      </c>
    </row>
    <row r="25" spans="1:7" x14ac:dyDescent="0.35">
      <c r="A25" t="s">
        <v>5668</v>
      </c>
      <c r="B25" t="s">
        <v>5711</v>
      </c>
      <c r="C25" t="s">
        <v>5706</v>
      </c>
      <c r="D25" s="1">
        <v>2.5</v>
      </c>
      <c r="E25">
        <v>20.584999999999997</v>
      </c>
      <c r="F25">
        <v>0.82339999999999991</v>
      </c>
      <c r="G25">
        <v>1.2350999999999999</v>
      </c>
    </row>
    <row r="26" spans="1:7" x14ac:dyDescent="0.35">
      <c r="A26" t="s">
        <v>5664</v>
      </c>
      <c r="B26" t="s">
        <v>5714</v>
      </c>
      <c r="C26" t="s">
        <v>5705</v>
      </c>
      <c r="D26" s="1">
        <v>0.2</v>
      </c>
      <c r="E26">
        <v>4.7549999999999999</v>
      </c>
      <c r="F26">
        <v>2.3774999999999999</v>
      </c>
      <c r="G26">
        <v>0.61814999999999998</v>
      </c>
    </row>
    <row r="27" spans="1:7" x14ac:dyDescent="0.35">
      <c r="A27" t="s">
        <v>5680</v>
      </c>
      <c r="B27" t="s">
        <v>5714</v>
      </c>
      <c r="C27" t="s">
        <v>5705</v>
      </c>
      <c r="D27" s="1">
        <v>0.5</v>
      </c>
      <c r="E27">
        <v>9.51</v>
      </c>
      <c r="F27">
        <v>1.9019999999999999</v>
      </c>
      <c r="G27">
        <v>1.2363</v>
      </c>
    </row>
    <row r="28" spans="1:7" x14ac:dyDescent="0.35">
      <c r="A28" t="s">
        <v>5689</v>
      </c>
      <c r="B28" t="s">
        <v>5714</v>
      </c>
      <c r="C28" t="s">
        <v>5705</v>
      </c>
      <c r="D28" s="1">
        <v>1</v>
      </c>
      <c r="E28">
        <v>15.85</v>
      </c>
      <c r="F28">
        <v>1.585</v>
      </c>
      <c r="G28">
        <v>2.0605000000000002</v>
      </c>
    </row>
    <row r="29" spans="1:7" x14ac:dyDescent="0.35">
      <c r="A29" t="s">
        <v>5683</v>
      </c>
      <c r="B29" t="s">
        <v>5714</v>
      </c>
      <c r="C29" t="s">
        <v>5705</v>
      </c>
      <c r="D29" s="1">
        <v>2.5</v>
      </c>
      <c r="E29">
        <v>36.454999999999998</v>
      </c>
      <c r="F29">
        <v>1.4581999999999999</v>
      </c>
      <c r="G29">
        <v>4.7391499999999995</v>
      </c>
    </row>
    <row r="30" spans="1:7" x14ac:dyDescent="0.35">
      <c r="A30" t="s">
        <v>5678</v>
      </c>
      <c r="B30" t="s">
        <v>5714</v>
      </c>
      <c r="C30" t="s">
        <v>5707</v>
      </c>
      <c r="D30" s="1">
        <v>0.2</v>
      </c>
      <c r="E30">
        <v>4.3650000000000002</v>
      </c>
      <c r="F30">
        <v>2.1825000000000001</v>
      </c>
      <c r="G30">
        <v>0.56745000000000001</v>
      </c>
    </row>
    <row r="31" spans="1:7" x14ac:dyDescent="0.35">
      <c r="A31" t="s">
        <v>5679</v>
      </c>
      <c r="B31" t="s">
        <v>5714</v>
      </c>
      <c r="C31" t="s">
        <v>5707</v>
      </c>
      <c r="D31" s="1">
        <v>0.5</v>
      </c>
      <c r="E31">
        <v>8.73</v>
      </c>
      <c r="F31">
        <v>1.746</v>
      </c>
      <c r="G31">
        <v>1.1349</v>
      </c>
    </row>
    <row r="32" spans="1:7" x14ac:dyDescent="0.35">
      <c r="A32" t="s">
        <v>5681</v>
      </c>
      <c r="B32" t="s">
        <v>5714</v>
      </c>
      <c r="C32" t="s">
        <v>5707</v>
      </c>
      <c r="D32" s="1">
        <v>1</v>
      </c>
      <c r="E32">
        <v>14.55</v>
      </c>
      <c r="F32">
        <v>1.4550000000000001</v>
      </c>
      <c r="G32">
        <v>1.8915000000000002</v>
      </c>
    </row>
    <row r="33" spans="1:7" x14ac:dyDescent="0.35">
      <c r="A33" t="s">
        <v>5700</v>
      </c>
      <c r="B33" t="s">
        <v>5714</v>
      </c>
      <c r="C33" t="s">
        <v>5707</v>
      </c>
      <c r="D33" s="1">
        <v>2.5</v>
      </c>
      <c r="E33">
        <v>33.464999999999996</v>
      </c>
      <c r="F33">
        <v>1.3385999999999998</v>
      </c>
      <c r="G33">
        <v>4.3504499999999995</v>
      </c>
    </row>
    <row r="34" spans="1:7" x14ac:dyDescent="0.35">
      <c r="A34" t="s">
        <v>5669</v>
      </c>
      <c r="B34" t="s">
        <v>5714</v>
      </c>
      <c r="C34" t="s">
        <v>5706</v>
      </c>
      <c r="D34" s="1">
        <v>0.2</v>
      </c>
      <c r="E34">
        <v>3.8849999999999998</v>
      </c>
      <c r="F34">
        <v>1.9424999999999999</v>
      </c>
      <c r="G34">
        <v>0.50505</v>
      </c>
    </row>
    <row r="35" spans="1:7" x14ac:dyDescent="0.35">
      <c r="A35" t="s">
        <v>5688</v>
      </c>
      <c r="B35" t="s">
        <v>5714</v>
      </c>
      <c r="C35" t="s">
        <v>5706</v>
      </c>
      <c r="D35" s="1">
        <v>0.5</v>
      </c>
      <c r="E35">
        <v>7.77</v>
      </c>
      <c r="F35">
        <v>1.5539999999999998</v>
      </c>
      <c r="G35">
        <v>1.0101</v>
      </c>
    </row>
    <row r="36" spans="1:7" x14ac:dyDescent="0.35">
      <c r="A36" t="s">
        <v>5662</v>
      </c>
      <c r="B36" t="s">
        <v>5714</v>
      </c>
      <c r="C36" t="s">
        <v>5706</v>
      </c>
      <c r="D36" s="1">
        <v>1</v>
      </c>
      <c r="E36">
        <v>12.95</v>
      </c>
      <c r="F36">
        <v>1.2949999999999999</v>
      </c>
      <c r="G36">
        <v>1.6835</v>
      </c>
    </row>
    <row r="37" spans="1:7" x14ac:dyDescent="0.35">
      <c r="A37" t="s">
        <v>5684</v>
      </c>
      <c r="B37" t="s">
        <v>5714</v>
      </c>
      <c r="C37" t="s">
        <v>5706</v>
      </c>
      <c r="D37" s="1">
        <v>2.5</v>
      </c>
      <c r="E37">
        <v>29.784999999999997</v>
      </c>
      <c r="F37">
        <v>1.1913999999999998</v>
      </c>
      <c r="G37">
        <v>3.8720499999999998</v>
      </c>
    </row>
    <row r="38" spans="1:7" x14ac:dyDescent="0.35">
      <c r="A38" t="s">
        <v>5703</v>
      </c>
      <c r="B38" t="s">
        <v>5713</v>
      </c>
      <c r="C38" t="s">
        <v>5705</v>
      </c>
      <c r="D38" s="1">
        <v>0.2</v>
      </c>
      <c r="E38">
        <v>4.4550000000000001</v>
      </c>
      <c r="F38">
        <v>2.2275</v>
      </c>
      <c r="G38">
        <v>0.49004999999999999</v>
      </c>
    </row>
    <row r="39" spans="1:7" x14ac:dyDescent="0.35">
      <c r="A39" t="s">
        <v>5695</v>
      </c>
      <c r="B39" t="s">
        <v>5713</v>
      </c>
      <c r="C39" t="s">
        <v>5705</v>
      </c>
      <c r="D39" s="1">
        <v>0.5</v>
      </c>
      <c r="E39">
        <v>8.91</v>
      </c>
      <c r="F39">
        <v>1.782</v>
      </c>
      <c r="G39">
        <v>0.98009999999999997</v>
      </c>
    </row>
    <row r="40" spans="1:7" x14ac:dyDescent="0.35">
      <c r="A40" t="s">
        <v>5690</v>
      </c>
      <c r="B40" t="s">
        <v>5713</v>
      </c>
      <c r="C40" t="s">
        <v>5705</v>
      </c>
      <c r="D40" s="1">
        <v>1</v>
      </c>
      <c r="E40">
        <v>14.85</v>
      </c>
      <c r="F40">
        <v>1.4849999999999999</v>
      </c>
      <c r="G40">
        <v>1.6335</v>
      </c>
    </row>
    <row r="41" spans="1:7" x14ac:dyDescent="0.35">
      <c r="A41" t="s">
        <v>5667</v>
      </c>
      <c r="B41" t="s">
        <v>5713</v>
      </c>
      <c r="C41" t="s">
        <v>5705</v>
      </c>
      <c r="D41" s="1">
        <v>2.5</v>
      </c>
      <c r="E41">
        <v>34.154999999999994</v>
      </c>
      <c r="F41">
        <v>1.3661999999999999</v>
      </c>
      <c r="G41">
        <v>3.7570499999999996</v>
      </c>
    </row>
    <row r="42" spans="1:7" x14ac:dyDescent="0.35">
      <c r="A42" t="s">
        <v>5675</v>
      </c>
      <c r="B42" t="s">
        <v>5713</v>
      </c>
      <c r="C42" t="s">
        <v>5707</v>
      </c>
      <c r="D42" s="1">
        <v>0.2</v>
      </c>
      <c r="E42">
        <v>4.125</v>
      </c>
      <c r="F42">
        <v>2.0625</v>
      </c>
      <c r="G42">
        <v>0.45374999999999999</v>
      </c>
    </row>
    <row r="43" spans="1:7" x14ac:dyDescent="0.35">
      <c r="A43" t="s">
        <v>5658</v>
      </c>
      <c r="B43" t="s">
        <v>5713</v>
      </c>
      <c r="C43" t="s">
        <v>5707</v>
      </c>
      <c r="D43" s="1">
        <v>0.5</v>
      </c>
      <c r="E43">
        <v>8.25</v>
      </c>
      <c r="F43">
        <v>1.65</v>
      </c>
      <c r="G43">
        <v>0.90749999999999997</v>
      </c>
    </row>
    <row r="44" spans="1:7" x14ac:dyDescent="0.35">
      <c r="A44" t="s">
        <v>5660</v>
      </c>
      <c r="B44" t="s">
        <v>5713</v>
      </c>
      <c r="C44" t="s">
        <v>5707</v>
      </c>
      <c r="D44" s="1">
        <v>1</v>
      </c>
      <c r="E44">
        <v>13.75</v>
      </c>
      <c r="F44">
        <v>1.375</v>
      </c>
      <c r="G44">
        <v>1.5125</v>
      </c>
    </row>
    <row r="45" spans="1:7" x14ac:dyDescent="0.35">
      <c r="A45" t="s">
        <v>5685</v>
      </c>
      <c r="B45" t="s">
        <v>5713</v>
      </c>
      <c r="C45" t="s">
        <v>5707</v>
      </c>
      <c r="D45" s="1">
        <v>2.5</v>
      </c>
      <c r="E45">
        <v>31.624999999999996</v>
      </c>
      <c r="F45">
        <v>1.2649999999999999</v>
      </c>
      <c r="G45">
        <v>3.4787499999999998</v>
      </c>
    </row>
    <row r="46" spans="1:7" x14ac:dyDescent="0.35">
      <c r="A46" t="s">
        <v>5672</v>
      </c>
      <c r="B46" t="s">
        <v>5713</v>
      </c>
      <c r="C46" t="s">
        <v>5706</v>
      </c>
      <c r="D46" s="1">
        <v>0.2</v>
      </c>
      <c r="E46">
        <v>3.645</v>
      </c>
      <c r="F46">
        <v>1.8225</v>
      </c>
      <c r="G46">
        <v>0.40095000000000003</v>
      </c>
    </row>
    <row r="47" spans="1:7" x14ac:dyDescent="0.35">
      <c r="A47" t="s">
        <v>5663</v>
      </c>
      <c r="B47" t="s">
        <v>5713</v>
      </c>
      <c r="C47" t="s">
        <v>5706</v>
      </c>
      <c r="D47" s="1">
        <v>0.5</v>
      </c>
      <c r="E47">
        <v>7.29</v>
      </c>
      <c r="F47">
        <v>1.458</v>
      </c>
      <c r="G47">
        <v>0.80190000000000006</v>
      </c>
    </row>
    <row r="48" spans="1:7" x14ac:dyDescent="0.35">
      <c r="A48" t="s">
        <v>5702</v>
      </c>
      <c r="B48" t="s">
        <v>5713</v>
      </c>
      <c r="C48" t="s">
        <v>5706</v>
      </c>
      <c r="D48" s="1">
        <v>1</v>
      </c>
      <c r="E48">
        <v>12.15</v>
      </c>
      <c r="F48">
        <v>1.2150000000000001</v>
      </c>
      <c r="G48">
        <v>1.3365</v>
      </c>
    </row>
    <row r="49" spans="1:7" x14ac:dyDescent="0.35">
      <c r="A49" t="s">
        <v>5704</v>
      </c>
      <c r="B49" t="s">
        <v>5713</v>
      </c>
      <c r="C49" t="s">
        <v>5706</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B1BDD-C658-4B17-8AF3-7336A56D0387}">
  <dimension ref="A1"/>
  <sheetViews>
    <sheetView showGridLines="0" showRowColHeaders="0" tabSelected="1" zoomScale="69" zoomScaleNormal="50" workbookViewId="0">
      <selection activeCell="AD17" sqref="AD17"/>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TotalSales (2)</vt:lpstr>
      <vt:lpstr>TotalSales (3)</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Mohamed Amine Bousbici</cp:lastModifiedBy>
  <cp:revision/>
  <dcterms:created xsi:type="dcterms:W3CDTF">2022-11-26T09:51:45Z</dcterms:created>
  <dcterms:modified xsi:type="dcterms:W3CDTF">2023-10-17T08:38:17Z</dcterms:modified>
  <cp:category/>
  <cp:contentStatus/>
</cp:coreProperties>
</file>