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cpnedubo-my.sharepoint.com/personal/malvareza_fcpn_edu_bo/Documents/Documents/UMSA/2024-I/II-2024/sis-254/git/SistemasDeEcuaciones/Desafio2/"/>
    </mc:Choice>
  </mc:AlternateContent>
  <xr:revisionPtr revIDLastSave="2" documentId="8_{556521C0-EDDA-43C7-9834-6CCFD8E8B069}" xr6:coauthVersionLast="47" xr6:coauthVersionMax="47" xr10:uidLastSave="{4B5B49EF-D247-46F4-8D04-31741F58CF85}"/>
  <bookViews>
    <workbookView xWindow="-120" yWindow="-120" windowWidth="29040" windowHeight="15720" xr2:uid="{5308DD72-27C5-47DA-B5A4-417D5C4A6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C17" i="1" s="1" a="1"/>
  <c r="C17" i="1" l="1"/>
  <c r="F23" i="1" s="1"/>
  <c r="D23" i="1"/>
  <c r="F24" i="1"/>
  <c r="C25" i="1"/>
  <c r="E24" i="1"/>
  <c r="F25" i="1"/>
  <c r="D25" i="1"/>
  <c r="C24" i="1"/>
  <c r="E23" i="1"/>
  <c r="C29" i="1" l="1"/>
  <c r="D36" i="1"/>
  <c r="C41" i="1" s="1"/>
  <c r="D37" i="1"/>
  <c r="C42" i="1" s="1"/>
  <c r="D35" i="1"/>
  <c r="C40" i="1" s="1"/>
  <c r="C43" i="1" s="1"/>
  <c r="C28" i="1"/>
  <c r="C30" i="1"/>
  <c r="E36" i="1" l="1"/>
  <c r="E35" i="1"/>
  <c r="E37" i="1"/>
  <c r="D42" i="1" s="1"/>
  <c r="C31" i="1"/>
  <c r="F36" i="1" l="1"/>
  <c r="D40" i="1"/>
  <c r="F37" i="1"/>
  <c r="E42" i="1" s="1"/>
  <c r="D41" i="1"/>
  <c r="D43" i="1" s="1"/>
  <c r="F35" i="1"/>
  <c r="E40" i="1" l="1"/>
  <c r="G36" i="1"/>
  <c r="G37" i="1"/>
  <c r="E41" i="1"/>
  <c r="E43" i="1" s="1"/>
  <c r="G35" i="1"/>
  <c r="F40" i="1" l="1"/>
  <c r="H37" i="1"/>
  <c r="G42" i="1" s="1"/>
  <c r="H36" i="1"/>
  <c r="F42" i="1"/>
  <c r="F41" i="1"/>
  <c r="F43" i="1" s="1"/>
  <c r="H35" i="1"/>
  <c r="G40" i="1" l="1"/>
  <c r="I36" i="1"/>
  <c r="I37" i="1"/>
  <c r="G41" i="1"/>
  <c r="I35" i="1"/>
  <c r="G43" i="1"/>
  <c r="H40" i="1" l="1"/>
  <c r="J37" i="1"/>
  <c r="J36" i="1"/>
  <c r="I41" i="1" s="1"/>
  <c r="H42" i="1"/>
  <c r="J35" i="1"/>
  <c r="H41" i="1"/>
  <c r="H43" i="1" l="1"/>
  <c r="I40" i="1"/>
  <c r="K37" i="1"/>
  <c r="J42" i="1" s="1"/>
  <c r="K36" i="1"/>
  <c r="K35" i="1"/>
  <c r="I42" i="1"/>
  <c r="J40" i="1" l="1"/>
  <c r="L36" i="1"/>
  <c r="L37" i="1"/>
  <c r="L35" i="1"/>
  <c r="J41" i="1"/>
  <c r="J43" i="1" l="1"/>
  <c r="M37" i="1"/>
  <c r="L42" i="1" s="1"/>
  <c r="K40" i="1"/>
  <c r="M36" i="1"/>
  <c r="K42" i="1"/>
  <c r="K41" i="1"/>
  <c r="M35" i="1"/>
  <c r="K43" i="1" l="1"/>
  <c r="L40" i="1"/>
  <c r="N36" i="1"/>
  <c r="N37" i="1"/>
  <c r="N35" i="1"/>
  <c r="L41" i="1"/>
  <c r="L43" i="1" l="1"/>
  <c r="O35" i="1"/>
  <c r="O37" i="1"/>
  <c r="P36" i="1" s="1"/>
  <c r="O36" i="1"/>
  <c r="P35" i="1" s="1"/>
  <c r="Q37" i="1" l="1"/>
  <c r="P37" i="1"/>
  <c r="Q36" i="1" s="1"/>
  <c r="R35" i="1" l="1"/>
  <c r="Q35" i="1"/>
  <c r="R37" i="1" l="1"/>
  <c r="S36" i="1" s="1"/>
  <c r="R36" i="1"/>
  <c r="S35" i="1" s="1"/>
  <c r="S37" i="1"/>
  <c r="T35" i="1" s="1"/>
  <c r="T37" i="1" l="1"/>
  <c r="T3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<sst xmlns="http://schemas.openxmlformats.org/spreadsheetml/2006/main" count="33" uniqueCount="30">
  <si>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arena</t>
  </si>
  <si>
    <t>grano fino</t>
  </si>
  <si>
    <t>grano grueso</t>
  </si>
  <si>
    <t>cantera 1</t>
  </si>
  <si>
    <t>cantera 2</t>
  </si>
  <si>
    <t>cantera 3</t>
  </si>
  <si>
    <t>B</t>
  </si>
  <si>
    <t>transpuesta</t>
  </si>
  <si>
    <t>abs(52) &gt; abs(20) + abs(25)</t>
  </si>
  <si>
    <t>abs(55) &gt; abs(18) + abs(30)</t>
  </si>
  <si>
    <t>abs(50) &gt; abs(30) + abs(20)</t>
  </si>
  <si>
    <t>%</t>
  </si>
  <si>
    <t>0,52x1+0,2x2+0,25x3=4800</t>
  </si>
  <si>
    <t>0,3x1+0,5x2+0,2x3=5810</t>
  </si>
  <si>
    <t>0,18x1+0,3x2+0,55x3=5690</t>
  </si>
  <si>
    <t>x=Mx+c</t>
  </si>
  <si>
    <t>x1</t>
  </si>
  <si>
    <t>x2</t>
  </si>
  <si>
    <t>x3</t>
  </si>
  <si>
    <t>alfa 1</t>
  </si>
  <si>
    <t>alfa 2</t>
  </si>
  <si>
    <t>alfa 3</t>
  </si>
  <si>
    <t>si alfa &lt;= 1 el sistema converge</t>
  </si>
  <si>
    <t>si alfa &gt; 1  converge o lentamente o no converge</t>
  </si>
  <si>
    <t>error</t>
  </si>
  <si>
    <t>e1</t>
  </si>
  <si>
    <t>e2</t>
  </si>
  <si>
    <t>e3</t>
  </si>
  <si>
    <t>max ei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</si>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</sst>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1" xfId="0" applyBorder="1"/>
    <xf numFmtId="0" fontId="2" fillId="5" borderId="0" xfId="0" applyFont="1" applyFill="1" applyAlignment="1">
      <alignment horizontal="center"/>
    </xf>
    <xf numFmtId="0" fontId="3" fillId="0" borderId="1" xfId="0" applyFont="1" applyBorder="1"/>
    <xf numFmtId="0" fontId="2" fillId="5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9ED5-2712-49CE-B02F-B83C95CC5024}">
  <dimension ref="B3:T47"/>
  <sheetViews>
    <sheetView tabSelected="1" zoomScaleNormal="100" workbookViewId="0">
      <selection activeCell="B3" sqref="B3:G6"/>
    </sheetView>
  </sheetViews>
  <sheetFormatPr baseColWidth="10" defaultRowHeight="15" x14ac:dyDescent="0.25"/>
  <cols>
    <col min="4" max="4" width="12.85546875" bestFit="1" customWidth="1"/>
  </cols>
  <sheetData>
    <row r="3" spans="2:7" x14ac:dyDescent="0.25">
      <c r="C3" t="s">
        <v>0</v>
      </c>
      <c r="D3" t="s">
        <v>1</v>
      </c>
      <c r="E3" t="s">
        <v>2</v>
      </c>
      <c r="G3" t="s">
        <v>6</v>
      </c>
    </row>
    <row r="4" spans="2:7" x14ac:dyDescent="0.25">
      <c r="B4" t="s">
        <v>3</v>
      </c>
      <c r="C4" s="1">
        <v>52</v>
      </c>
      <c r="D4" s="1">
        <v>30</v>
      </c>
      <c r="E4" s="1">
        <v>18</v>
      </c>
      <c r="G4">
        <v>4800</v>
      </c>
    </row>
    <row r="5" spans="2:7" x14ac:dyDescent="0.25">
      <c r="B5" t="s">
        <v>4</v>
      </c>
      <c r="C5" s="1">
        <v>20</v>
      </c>
      <c r="D5" s="1">
        <v>50</v>
      </c>
      <c r="E5" s="1">
        <v>30</v>
      </c>
      <c r="G5">
        <v>5810</v>
      </c>
    </row>
    <row r="6" spans="2:7" x14ac:dyDescent="0.25">
      <c r="B6" t="s">
        <v>5</v>
      </c>
      <c r="C6" s="1">
        <v>25</v>
      </c>
      <c r="D6" s="1">
        <v>20</v>
      </c>
      <c r="E6" s="1">
        <v>55</v>
      </c>
      <c r="G6">
        <v>5690</v>
      </c>
    </row>
    <row r="8" spans="2:7" x14ac:dyDescent="0.25">
      <c r="C8" t="s">
        <v>7</v>
      </c>
      <c r="D8" t="s">
        <v>11</v>
      </c>
    </row>
    <row r="9" spans="2:7" x14ac:dyDescent="0.25">
      <c r="C9" s="2" cm="1">
        <f t="array" ref="C9:E11">TRANSPOSE(C4:E6)</f>
        <v>52</v>
      </c>
      <c r="D9">
        <v>20</v>
      </c>
      <c r="E9">
        <v>25</v>
      </c>
      <c r="G9">
        <v>4800</v>
      </c>
    </row>
    <row r="10" spans="2:7" x14ac:dyDescent="0.25">
      <c r="C10">
        <v>30</v>
      </c>
      <c r="D10" s="2">
        <v>50</v>
      </c>
      <c r="E10">
        <v>20</v>
      </c>
      <c r="G10">
        <v>5810</v>
      </c>
    </row>
    <row r="11" spans="2:7" x14ac:dyDescent="0.25">
      <c r="C11">
        <v>18</v>
      </c>
      <c r="D11">
        <v>30</v>
      </c>
      <c r="E11" s="2">
        <v>55</v>
      </c>
      <c r="G11">
        <v>5690</v>
      </c>
    </row>
    <row r="13" spans="2:7" x14ac:dyDescent="0.25">
      <c r="C13" t="s">
        <v>8</v>
      </c>
    </row>
    <row r="14" spans="2:7" x14ac:dyDescent="0.25">
      <c r="C14" t="s">
        <v>10</v>
      </c>
    </row>
    <row r="15" spans="2:7" x14ac:dyDescent="0.25">
      <c r="C15" t="s">
        <v>9</v>
      </c>
    </row>
    <row r="17" spans="2:8" x14ac:dyDescent="0.25">
      <c r="C17" cm="1">
        <f t="array" ref="C17:E19">_xlfn.ANCHORARRAY(C9)*(1/100)</f>
        <v>0.52</v>
      </c>
      <c r="D17">
        <v>0.2</v>
      </c>
      <c r="E17">
        <v>0.25</v>
      </c>
      <c r="G17">
        <v>4800</v>
      </c>
      <c r="H17" t="s">
        <v>12</v>
      </c>
    </row>
    <row r="18" spans="2:8" x14ac:dyDescent="0.25">
      <c r="C18">
        <v>0.3</v>
      </c>
      <c r="D18">
        <v>0.5</v>
      </c>
      <c r="E18">
        <v>0.2</v>
      </c>
      <c r="G18">
        <v>5810</v>
      </c>
      <c r="H18" t="s">
        <v>13</v>
      </c>
    </row>
    <row r="19" spans="2:8" x14ac:dyDescent="0.25">
      <c r="C19">
        <v>0.18</v>
      </c>
      <c r="D19">
        <v>0.3</v>
      </c>
      <c r="E19">
        <v>0.55000000000000004</v>
      </c>
      <c r="G19">
        <v>5690</v>
      </c>
      <c r="H19" t="s">
        <v>14</v>
      </c>
    </row>
    <row r="20" spans="2:8" x14ac:dyDescent="0.25">
      <c r="F20" t="s">
        <v>15</v>
      </c>
    </row>
    <row r="23" spans="2:8" x14ac:dyDescent="0.25">
      <c r="B23" t="s">
        <v>16</v>
      </c>
      <c r="C23">
        <v>0</v>
      </c>
      <c r="D23">
        <f>-D17/C17</f>
        <v>-0.38461538461538464</v>
      </c>
      <c r="E23">
        <f>E17/C17</f>
        <v>0.48076923076923073</v>
      </c>
      <c r="F23" s="3">
        <f>G17/C17</f>
        <v>9230.7692307692305</v>
      </c>
    </row>
    <row r="24" spans="2:8" x14ac:dyDescent="0.25">
      <c r="B24" t="s">
        <v>17</v>
      </c>
      <c r="C24">
        <f>-C18/D18</f>
        <v>-0.6</v>
      </c>
      <c r="D24">
        <v>0</v>
      </c>
      <c r="E24">
        <f>-E18/D18</f>
        <v>-0.4</v>
      </c>
      <c r="F24" s="3">
        <f>G18/D18</f>
        <v>11620</v>
      </c>
    </row>
    <row r="25" spans="2:8" x14ac:dyDescent="0.25">
      <c r="B25" t="s">
        <v>18</v>
      </c>
      <c r="C25">
        <f>-C19/E19</f>
        <v>-0.32727272727272722</v>
      </c>
      <c r="D25">
        <f>-D19/E19</f>
        <v>-0.54545454545454541</v>
      </c>
      <c r="E25">
        <v>0</v>
      </c>
      <c r="F25" s="3">
        <f>G19/E19</f>
        <v>10345.454545454544</v>
      </c>
    </row>
    <row r="28" spans="2:8" x14ac:dyDescent="0.25">
      <c r="B28" t="s">
        <v>19</v>
      </c>
      <c r="C28">
        <f>ABS(D23)+ABS(E23)</f>
        <v>0.86538461538461542</v>
      </c>
    </row>
    <row r="29" spans="2:8" x14ac:dyDescent="0.25">
      <c r="B29" t="s">
        <v>20</v>
      </c>
      <c r="C29">
        <f>ABS(C24)+ABS(E24)</f>
        <v>1</v>
      </c>
      <c r="E29" s="4" t="s">
        <v>22</v>
      </c>
    </row>
    <row r="30" spans="2:8" x14ac:dyDescent="0.25">
      <c r="B30" t="s">
        <v>21</v>
      </c>
      <c r="C30">
        <f>ABS(C25)+ABS(D25)</f>
        <v>0.87272727272727257</v>
      </c>
      <c r="E30" s="4" t="s">
        <v>23</v>
      </c>
    </row>
    <row r="31" spans="2:8" x14ac:dyDescent="0.25">
      <c r="C31">
        <f>MAX(C28:C30)</f>
        <v>1</v>
      </c>
    </row>
    <row r="34" spans="2:20" x14ac:dyDescent="0.25">
      <c r="B34" s="5"/>
      <c r="C34" s="5">
        <v>0</v>
      </c>
      <c r="D34" s="5">
        <v>1</v>
      </c>
      <c r="E34" s="7">
        <v>2</v>
      </c>
      <c r="F34" s="5">
        <v>3</v>
      </c>
      <c r="G34" s="5">
        <v>4</v>
      </c>
      <c r="H34" s="5">
        <v>5</v>
      </c>
      <c r="I34" s="7">
        <v>6</v>
      </c>
      <c r="J34" s="5">
        <v>7</v>
      </c>
      <c r="K34" s="5">
        <v>8</v>
      </c>
      <c r="L34" s="5">
        <v>9</v>
      </c>
      <c r="M34" s="5">
        <v>10</v>
      </c>
      <c r="N34" s="5">
        <v>11</v>
      </c>
      <c r="O34" s="5">
        <v>12</v>
      </c>
      <c r="P34" s="5">
        <v>13</v>
      </c>
      <c r="Q34" s="5">
        <v>14</v>
      </c>
      <c r="R34" s="5">
        <v>15</v>
      </c>
      <c r="S34" s="5">
        <v>16</v>
      </c>
      <c r="T34" s="5">
        <v>17</v>
      </c>
    </row>
    <row r="35" spans="2:20" ht="15.75" x14ac:dyDescent="0.25">
      <c r="B35" s="8" t="s">
        <v>16</v>
      </c>
      <c r="C35" s="5">
        <v>0</v>
      </c>
      <c r="D35" s="5">
        <f>$D$23*C36+$E$23*C37+$F$23</f>
        <v>9230.7692307692305</v>
      </c>
      <c r="E35" s="5">
        <f t="shared" ref="E35:K35" si="0">$D$23*D36+$E$23*D37+$F$23</f>
        <v>9735.3146853146827</v>
      </c>
      <c r="F35" s="5">
        <f t="shared" si="0"/>
        <v>8957.5040344271092</v>
      </c>
      <c r="G35" s="5">
        <f t="shared" si="0"/>
        <v>10092.261479778961</v>
      </c>
      <c r="H35" s="5">
        <f t="shared" si="0"/>
        <v>9919.4282022442312</v>
      </c>
      <c r="I35" s="5">
        <f t="shared" si="0"/>
        <v>10167.112695339281</v>
      </c>
      <c r="J35" s="5">
        <f t="shared" si="0"/>
        <v>10238.12417254687</v>
      </c>
      <c r="K35" s="5">
        <f t="shared" si="0"/>
        <v>10291.859097132759</v>
      </c>
      <c r="L35" s="5">
        <f t="shared" ref="L35:T35" si="1">$D$23*K36+$E$23*K37+$F$23</f>
        <v>10339.067148488779</v>
      </c>
      <c r="M35" s="5">
        <f t="shared" si="1"/>
        <v>10362.334434897924</v>
      </c>
      <c r="N35" s="5">
        <f t="shared" si="1"/>
        <v>10381.849959986805</v>
      </c>
      <c r="O35" s="5">
        <f t="shared" si="1"/>
        <v>10393.68582732253</v>
      </c>
      <c r="P35" s="5">
        <f t="shared" si="1"/>
        <v>10401.866155142572</v>
      </c>
      <c r="Q35" s="5">
        <f t="shared" si="1"/>
        <v>10407.40561809194</v>
      </c>
      <c r="R35" s="5">
        <f t="shared" si="1"/>
        <v>10411.057425366991</v>
      </c>
      <c r="S35" s="5">
        <f t="shared" si="1"/>
        <v>10413.548017119685</v>
      </c>
      <c r="T35" s="5">
        <f t="shared" si="1"/>
        <v>10415.205598563707</v>
      </c>
    </row>
    <row r="36" spans="2:20" ht="15.75" x14ac:dyDescent="0.25">
      <c r="B36" s="8" t="s">
        <v>17</v>
      </c>
      <c r="C36" s="5">
        <v>0</v>
      </c>
      <c r="D36" s="5">
        <f>$C$24*C35+$E$24*C37+$F$24</f>
        <v>11620</v>
      </c>
      <c r="E36" s="5">
        <f t="shared" ref="E36:T36" si="2">$C$24*D35+$E$24*D37+$F$24</f>
        <v>1943.3566433566448</v>
      </c>
      <c r="F36" s="5">
        <f t="shared" si="2"/>
        <v>5384.293706293709</v>
      </c>
      <c r="G36" s="5">
        <f t="shared" si="2"/>
        <v>3805.7620421536521</v>
      </c>
      <c r="H36" s="5">
        <f t="shared" si="2"/>
        <v>3773.8349943762541</v>
      </c>
      <c r="I36" s="5">
        <f t="shared" si="2"/>
        <v>3681.6781179307773</v>
      </c>
      <c r="J36" s="5">
        <f t="shared" si="2"/>
        <v>3503.4760734995862</v>
      </c>
      <c r="K36" s="5">
        <f t="shared" si="2"/>
        <v>3473.1863841375534</v>
      </c>
      <c r="L36" s="5">
        <f t="shared" si="2"/>
        <v>3411.3610312536621</v>
      </c>
      <c r="M36" s="5">
        <f t="shared" si="2"/>
        <v>3383.4619310704875</v>
      </c>
      <c r="N36" s="5">
        <f t="shared" si="2"/>
        <v>3362.1923544096662</v>
      </c>
      <c r="O36" s="5">
        <f t="shared" si="2"/>
        <v>3347.4418622644789</v>
      </c>
      <c r="P36" s="5">
        <f t="shared" si="2"/>
        <v>3338.2544666032281</v>
      </c>
      <c r="Q36" s="5">
        <f t="shared" si="2"/>
        <v>3331.6774033489291</v>
      </c>
      <c r="R36" s="5">
        <f t="shared" si="2"/>
        <v>3327.4200821678423</v>
      </c>
      <c r="S36" s="5">
        <f t="shared" si="2"/>
        <v>3324.5191682425175</v>
      </c>
      <c r="T36" s="5">
        <f t="shared" si="2"/>
        <v>3322.57399788558</v>
      </c>
    </row>
    <row r="37" spans="2:20" ht="15.75" x14ac:dyDescent="0.25">
      <c r="B37" s="8" t="s">
        <v>18</v>
      </c>
      <c r="C37" s="5">
        <v>0</v>
      </c>
      <c r="D37" s="5">
        <f>$C$25*C35+$D$25*C36+$F$25</f>
        <v>10345.454545454544</v>
      </c>
      <c r="E37" s="5">
        <f t="shared" ref="E37:K37" si="3">$C$25*D35+$D$25*D36+$F$25</f>
        <v>986.29370629370533</v>
      </c>
      <c r="F37" s="5">
        <f t="shared" si="3"/>
        <v>6099.3388429752058</v>
      </c>
      <c r="G37" s="5">
        <f t="shared" si="3"/>
        <v>4477.0202943909226</v>
      </c>
      <c r="H37" s="5">
        <f t="shared" si="3"/>
        <v>4966.6624018067105</v>
      </c>
      <c r="I37" s="5">
        <f t="shared" si="3"/>
        <v>5040.6407732421121</v>
      </c>
      <c r="J37" s="5">
        <f t="shared" si="3"/>
        <v>5009.8477808358111</v>
      </c>
      <c r="K37" s="5">
        <f t="shared" si="3"/>
        <v>5083.8087761667039</v>
      </c>
      <c r="L37" s="5">
        <f t="shared" ref="L37:T37" si="4">$C$25*K35+$D$25*K36+$F$25</f>
        <v>5082.7444495906129</v>
      </c>
      <c r="M37" s="5">
        <f t="shared" si="4"/>
        <v>5101.0174616289469</v>
      </c>
      <c r="N37" s="5">
        <f t="shared" si="4"/>
        <v>5108.6204043585949</v>
      </c>
      <c r="O37" s="5">
        <f t="shared" si="4"/>
        <v>5113.8350925081359</v>
      </c>
      <c r="P37" s="5">
        <f t="shared" si="4"/>
        <v>5118.0072589138199</v>
      </c>
      <c r="Q37" s="5">
        <f t="shared" si="4"/>
        <v>5120.3413674424874</v>
      </c>
      <c r="R37" s="5">
        <f t="shared" si="4"/>
        <v>5122.1159413432215</v>
      </c>
      <c r="S37" s="5">
        <f t="shared" si="4"/>
        <v>5123.2429796065244</v>
      </c>
      <c r="T37" s="5">
        <f t="shared" si="4"/>
        <v>5124.0101935376388</v>
      </c>
    </row>
    <row r="39" spans="2:20" ht="15.75" x14ac:dyDescent="0.25">
      <c r="B39" s="6" t="s">
        <v>24</v>
      </c>
    </row>
    <row r="40" spans="2:20" ht="15.75" x14ac:dyDescent="0.25">
      <c r="B40" s="6" t="s">
        <v>25</v>
      </c>
      <c r="C40">
        <f>+ABS(D35-C35)</f>
        <v>9230.7692307692305</v>
      </c>
      <c r="D40">
        <f t="shared" ref="D40:L42" si="5">+ABS(E35-D35)</f>
        <v>504.54545454545223</v>
      </c>
      <c r="E40">
        <f t="shared" si="5"/>
        <v>777.8106508875735</v>
      </c>
      <c r="F40">
        <f t="shared" si="5"/>
        <v>1134.7574453518519</v>
      </c>
      <c r="G40">
        <f t="shared" si="5"/>
        <v>172.83327753472986</v>
      </c>
      <c r="H40">
        <f t="shared" si="5"/>
        <v>247.68449309505013</v>
      </c>
      <c r="I40">
        <f t="shared" si="5"/>
        <v>71.011477207588541</v>
      </c>
      <c r="J40">
        <f t="shared" si="5"/>
        <v>53.73492458588953</v>
      </c>
      <c r="K40">
        <f t="shared" si="5"/>
        <v>47.208051356019496</v>
      </c>
      <c r="L40">
        <f t="shared" si="5"/>
        <v>23.267286409145527</v>
      </c>
    </row>
    <row r="41" spans="2:20" ht="15.75" x14ac:dyDescent="0.25">
      <c r="B41" s="6" t="s">
        <v>26</v>
      </c>
      <c r="C41">
        <f t="shared" ref="C41:C42" si="6">+ABS(D36-C36)</f>
        <v>11620</v>
      </c>
      <c r="D41">
        <f t="shared" si="5"/>
        <v>9676.6433566433552</v>
      </c>
      <c r="E41">
        <f t="shared" si="5"/>
        <v>3440.9370629370642</v>
      </c>
      <c r="F41">
        <f t="shared" si="5"/>
        <v>1578.5316641400568</v>
      </c>
      <c r="G41">
        <f t="shared" si="5"/>
        <v>31.927047777398002</v>
      </c>
      <c r="H41">
        <f t="shared" si="5"/>
        <v>92.156876445476883</v>
      </c>
      <c r="I41">
        <f t="shared" si="5"/>
        <v>178.2020444311911</v>
      </c>
      <c r="J41">
        <f t="shared" si="5"/>
        <v>30.289689362032732</v>
      </c>
      <c r="K41">
        <f t="shared" si="5"/>
        <v>61.825352883891355</v>
      </c>
      <c r="L41">
        <f t="shared" si="5"/>
        <v>27.899100183174596</v>
      </c>
    </row>
    <row r="42" spans="2:20" ht="15.75" x14ac:dyDescent="0.25">
      <c r="B42" s="6" t="s">
        <v>27</v>
      </c>
      <c r="C42">
        <f t="shared" si="6"/>
        <v>10345.454545454544</v>
      </c>
      <c r="D42">
        <f t="shared" si="5"/>
        <v>9359.1608391608388</v>
      </c>
      <c r="E42">
        <f t="shared" si="5"/>
        <v>5113.0451366815005</v>
      </c>
      <c r="F42">
        <f t="shared" si="5"/>
        <v>1622.3185485842832</v>
      </c>
      <c r="G42">
        <f t="shared" si="5"/>
        <v>489.6421074157879</v>
      </c>
      <c r="H42">
        <f t="shared" si="5"/>
        <v>73.978371435401641</v>
      </c>
      <c r="I42">
        <f t="shared" si="5"/>
        <v>30.792992406300982</v>
      </c>
      <c r="J42">
        <f t="shared" si="5"/>
        <v>73.960995330892729</v>
      </c>
      <c r="K42">
        <f t="shared" si="5"/>
        <v>1.0643265760909344</v>
      </c>
      <c r="L42">
        <f t="shared" si="5"/>
        <v>18.273012038333945</v>
      </c>
    </row>
    <row r="43" spans="2:20" ht="15.75" x14ac:dyDescent="0.25">
      <c r="B43" s="6" t="s">
        <v>28</v>
      </c>
      <c r="C43">
        <f>+MAX(C40:C42)</f>
        <v>11620</v>
      </c>
      <c r="D43">
        <f t="shared" ref="D43:L43" si="7">+MAX(D40:D42)</f>
        <v>9676.6433566433552</v>
      </c>
      <c r="E43">
        <f t="shared" si="7"/>
        <v>5113.0451366815005</v>
      </c>
      <c r="F43">
        <f t="shared" si="7"/>
        <v>1622.3185485842832</v>
      </c>
      <c r="G43">
        <f t="shared" si="7"/>
        <v>489.6421074157879</v>
      </c>
      <c r="H43">
        <f t="shared" si="7"/>
        <v>247.68449309505013</v>
      </c>
      <c r="I43" t="s">
        <v>29</v>
      </c>
      <c r="J43">
        <f t="shared" si="7"/>
        <v>73.960995330892729</v>
      </c>
      <c r="K43">
        <f t="shared" si="7"/>
        <v>61.825352883891355</v>
      </c>
      <c r="L43">
        <f t="shared" si="7"/>
        <v>27.899100183174596</v>
      </c>
    </row>
    <row r="47" spans="2:20" x14ac:dyDescent="0.25">
      <c r="F4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Alexander Alvarez Aduviri</dc:creator>
  <cp:lastModifiedBy>Maycol Alexander Alvarez Aduviri</cp:lastModifiedBy>
  <dcterms:created xsi:type="dcterms:W3CDTF">2024-09-17T01:14:42Z</dcterms:created>
  <dcterms:modified xsi:type="dcterms:W3CDTF">2024-09-19T00:51:03Z</dcterms:modified>
</cp:coreProperties>
</file>