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fcpnedubo-my.sharepoint.com/personal/malvareza_fcpn_edu_bo/Documents/Documents/UMSA/2024-I/II-2024/sis-254/git/SistemasDeEcuaciones/Desafio3/"/>
    </mc:Choice>
  </mc:AlternateContent>
  <xr:revisionPtr revIDLastSave="47" documentId="11_F25DC773A252ABDACC1048A6B958547C5ADE5903" xr6:coauthVersionLast="47" xr6:coauthVersionMax="47" xr10:uidLastSave="{0F8541F4-DEC7-4C74-B160-E20FC1BE9489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3" i="1" l="1"/>
  <c r="K35" i="1"/>
  <c r="K36" i="1" s="1"/>
  <c r="J39" i="1"/>
  <c r="I43" i="1"/>
  <c r="F43" i="1"/>
  <c r="G43" i="1"/>
  <c r="H43" i="1"/>
  <c r="C39" i="1"/>
  <c r="D39" i="1"/>
  <c r="E39" i="1"/>
  <c r="F39" i="1"/>
  <c r="G39" i="1"/>
  <c r="H39" i="1"/>
  <c r="I39" i="1"/>
  <c r="C40" i="1"/>
  <c r="C43" i="1" s="1"/>
  <c r="D40" i="1"/>
  <c r="D43" i="1" s="1"/>
  <c r="E40" i="1"/>
  <c r="E43" i="1" s="1"/>
  <c r="F40" i="1"/>
  <c r="G40" i="1"/>
  <c r="H40" i="1"/>
  <c r="I40" i="1"/>
  <c r="C41" i="1"/>
  <c r="D41" i="1"/>
  <c r="E41" i="1"/>
  <c r="F41" i="1"/>
  <c r="G41" i="1"/>
  <c r="H41" i="1"/>
  <c r="I41" i="1"/>
  <c r="B40" i="1"/>
  <c r="B41" i="1"/>
  <c r="B39" i="1"/>
  <c r="B43" i="1" s="1"/>
  <c r="H35" i="1"/>
  <c r="H36" i="1" s="1"/>
  <c r="D35" i="1"/>
  <c r="D36" i="1"/>
  <c r="E35" i="1" s="1"/>
  <c r="D37" i="1"/>
  <c r="C37" i="1"/>
  <c r="C36" i="1"/>
  <c r="C35" i="1"/>
  <c r="C9" i="1" a="1"/>
  <c r="C9" i="1" s="1"/>
  <c r="C17" i="1" s="1" a="1"/>
  <c r="J40" i="1" l="1"/>
  <c r="K37" i="1"/>
  <c r="J41" i="1" s="1"/>
  <c r="H37" i="1"/>
  <c r="I35" i="1" s="1"/>
  <c r="E36" i="1"/>
  <c r="E37" i="1"/>
  <c r="D25" i="1"/>
  <c r="C25" i="1"/>
  <c r="C30" i="1" s="1"/>
  <c r="F24" i="1"/>
  <c r="E24" i="1"/>
  <c r="C17" i="1"/>
  <c r="F23" i="1" s="1"/>
  <c r="F25" i="1"/>
  <c r="C24" i="1"/>
  <c r="C29" i="1" s="1"/>
  <c r="E23" i="1"/>
  <c r="I36" i="1" l="1"/>
  <c r="I37" i="1"/>
  <c r="F35" i="1"/>
  <c r="D23" i="1"/>
  <c r="C28" i="1" s="1"/>
  <c r="C31" i="1" s="1"/>
  <c r="J35" i="1" l="1"/>
  <c r="F36" i="1"/>
  <c r="F37" i="1"/>
  <c r="J36" i="1" l="1"/>
  <c r="J37" i="1" s="1"/>
  <c r="G35" i="1"/>
  <c r="G36" i="1" l="1"/>
  <c r="G3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<sst xmlns="http://schemas.openxmlformats.org/spreadsheetml/2006/main" count="31" uniqueCount="28">
  <si>
    <t>3,itrerar</t>
  </si>
  <si>
    <t>x1</t>
  </si>
  <si>
    <t>x2</t>
  </si>
  <si>
    <t>x3</t>
  </si>
  <si>
    <t>e1</t>
  </si>
  <si>
    <t>e2</t>
  </si>
  <si>
    <t>e3</t>
  </si>
  <si>
    <t>arena</t>
  </si>
  <si>
    <t>grano fino</t>
  </si>
  <si>
    <t>grano grueso</t>
  </si>
  <si>
    <t>B</t>
  </si>
  <si>
    <t>cantera 1</t>
  </si>
  <si>
    <t>cantera 2</t>
  </si>
  <si>
    <t>cantera 3</t>
  </si>
  <si>
    <t>transpuesta</t>
  </si>
  <si>
    <t>%</t>
  </si>
  <si>
    <t>abs(52) &gt; abs(20) + abs(25)</t>
  </si>
  <si>
    <t>abs(50) &gt; abs(30) + abs(20)</t>
  </si>
  <si>
    <t>abs(55) &gt; abs(18) + abs(30)</t>
  </si>
  <si>
    <t>0,52x1+0,2x2+0,25x3=4800</t>
  </si>
  <si>
    <t>0,3x1+0,5x2+0,2x3=5810</t>
  </si>
  <si>
    <t>0,18x1+0,3x2+0,55x3=5690</t>
  </si>
  <si>
    <t>x=Mx+c</t>
  </si>
  <si>
    <t>alfa 1</t>
  </si>
  <si>
    <t>alfa 2</t>
  </si>
  <si>
    <t>si alfa &lt;= 1 el sistema converge</t>
  </si>
  <si>
    <t>alfa 3</t>
  </si>
  <si>
    <t>si alfa &gt; 1  converge o lentamente o no converge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</si>
</sst>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A6C9E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43"/>
  <sheetViews>
    <sheetView tabSelected="1" zoomScale="160" zoomScaleNormal="160" workbookViewId="0">
      <selection activeCell="K35" sqref="K35:K37"/>
    </sheetView>
  </sheetViews>
  <sheetFormatPr baseColWidth="10" defaultColWidth="9.140625" defaultRowHeight="15" x14ac:dyDescent="0.25"/>
  <cols>
    <col min="2" max="2" width="11.7109375" bestFit="1" customWidth="1"/>
  </cols>
  <sheetData>
    <row r="3" spans="2:7" x14ac:dyDescent="0.25">
      <c r="C3" t="s">
        <v>7</v>
      </c>
      <c r="D3" t="s">
        <v>8</v>
      </c>
      <c r="E3" t="s">
        <v>9</v>
      </c>
      <c r="G3" t="s">
        <v>10</v>
      </c>
    </row>
    <row r="4" spans="2:7" x14ac:dyDescent="0.25">
      <c r="B4" t="s">
        <v>11</v>
      </c>
      <c r="C4" s="3">
        <v>52</v>
      </c>
      <c r="D4" s="3">
        <v>30</v>
      </c>
      <c r="E4" s="3">
        <v>18</v>
      </c>
      <c r="G4">
        <v>4800</v>
      </c>
    </row>
    <row r="5" spans="2:7" x14ac:dyDescent="0.25">
      <c r="B5" t="s">
        <v>12</v>
      </c>
      <c r="C5" s="3">
        <v>20</v>
      </c>
      <c r="D5" s="3">
        <v>50</v>
      </c>
      <c r="E5" s="3">
        <v>30</v>
      </c>
      <c r="G5">
        <v>5810</v>
      </c>
    </row>
    <row r="6" spans="2:7" x14ac:dyDescent="0.25">
      <c r="B6" t="s">
        <v>13</v>
      </c>
      <c r="C6" s="3">
        <v>25</v>
      </c>
      <c r="D6" s="3">
        <v>20</v>
      </c>
      <c r="E6" s="3">
        <v>55</v>
      </c>
      <c r="G6">
        <v>5690</v>
      </c>
    </row>
    <row r="8" spans="2:7" x14ac:dyDescent="0.25">
      <c r="C8" t="s">
        <v>14</v>
      </c>
      <c r="D8" t="s">
        <v>15</v>
      </c>
    </row>
    <row r="9" spans="2:7" x14ac:dyDescent="0.25">
      <c r="C9" s="4" cm="1">
        <f t="array" ref="C9:E11">TRANSPOSE(C4:E6)</f>
        <v>52</v>
      </c>
      <c r="D9">
        <v>20</v>
      </c>
      <c r="E9">
        <v>25</v>
      </c>
      <c r="G9">
        <v>4800</v>
      </c>
    </row>
    <row r="10" spans="2:7" x14ac:dyDescent="0.25">
      <c r="C10">
        <v>30</v>
      </c>
      <c r="D10" s="4">
        <v>50</v>
      </c>
      <c r="E10">
        <v>20</v>
      </c>
      <c r="G10">
        <v>5810</v>
      </c>
    </row>
    <row r="11" spans="2:7" x14ac:dyDescent="0.25">
      <c r="C11">
        <v>18</v>
      </c>
      <c r="D11">
        <v>30</v>
      </c>
      <c r="E11" s="4">
        <v>55</v>
      </c>
      <c r="G11">
        <v>5690</v>
      </c>
    </row>
    <row r="13" spans="2:7" x14ac:dyDescent="0.25">
      <c r="C13" t="s">
        <v>16</v>
      </c>
    </row>
    <row r="14" spans="2:7" x14ac:dyDescent="0.25">
      <c r="C14" t="s">
        <v>17</v>
      </c>
    </row>
    <row r="15" spans="2:7" x14ac:dyDescent="0.25">
      <c r="C15" t="s">
        <v>18</v>
      </c>
    </row>
    <row r="17" spans="1:8" x14ac:dyDescent="0.25">
      <c r="C17" cm="1">
        <f t="array" ref="C17:E19">_xlfn.ANCHORARRAY(C9)*(1/100)</f>
        <v>0.52</v>
      </c>
      <c r="D17">
        <v>0.2</v>
      </c>
      <c r="E17">
        <v>0.25</v>
      </c>
      <c r="G17">
        <v>4800</v>
      </c>
      <c r="H17" t="s">
        <v>19</v>
      </c>
    </row>
    <row r="18" spans="1:8" x14ac:dyDescent="0.25">
      <c r="C18">
        <v>0.3</v>
      </c>
      <c r="D18">
        <v>0.5</v>
      </c>
      <c r="E18">
        <v>0.2</v>
      </c>
      <c r="G18">
        <v>5810</v>
      </c>
      <c r="H18" t="s">
        <v>20</v>
      </c>
    </row>
    <row r="19" spans="1:8" x14ac:dyDescent="0.25">
      <c r="C19">
        <v>0.18</v>
      </c>
      <c r="D19">
        <v>0.3</v>
      </c>
      <c r="E19">
        <v>0.55000000000000004</v>
      </c>
      <c r="G19">
        <v>5690</v>
      </c>
      <c r="H19" t="s">
        <v>21</v>
      </c>
    </row>
    <row r="20" spans="1:8" x14ac:dyDescent="0.25">
      <c r="F20" t="s">
        <v>22</v>
      </c>
    </row>
    <row r="23" spans="1:8" x14ac:dyDescent="0.25">
      <c r="B23" t="s">
        <v>1</v>
      </c>
      <c r="C23">
        <v>0</v>
      </c>
      <c r="D23">
        <f>-D17/C17</f>
        <v>-0.38461538461538464</v>
      </c>
      <c r="E23">
        <f>E17/C17</f>
        <v>0.48076923076923073</v>
      </c>
      <c r="F23" s="5">
        <f>G17/C17</f>
        <v>9230.7692307692305</v>
      </c>
    </row>
    <row r="24" spans="1:8" x14ac:dyDescent="0.25">
      <c r="B24" t="s">
        <v>2</v>
      </c>
      <c r="C24">
        <f>-C18/D18</f>
        <v>-0.6</v>
      </c>
      <c r="D24">
        <v>0</v>
      </c>
      <c r="E24">
        <f>-E18/D18</f>
        <v>-0.4</v>
      </c>
      <c r="F24" s="5">
        <f>G18/D18</f>
        <v>11620</v>
      </c>
    </row>
    <row r="25" spans="1:8" x14ac:dyDescent="0.25">
      <c r="B25" t="s">
        <v>3</v>
      </c>
      <c r="C25">
        <f>-C19/E19</f>
        <v>-0.32727272727272722</v>
      </c>
      <c r="D25">
        <f>-D19/E19</f>
        <v>-0.54545454545454541</v>
      </c>
      <c r="E25">
        <v>0</v>
      </c>
      <c r="F25" s="5">
        <f>G19/E19</f>
        <v>10345.454545454544</v>
      </c>
    </row>
    <row r="28" spans="1:8" x14ac:dyDescent="0.25">
      <c r="B28" t="s">
        <v>23</v>
      </c>
      <c r="C28">
        <f>ABS(D23)+ABS(E23)</f>
        <v>0.86538461538461542</v>
      </c>
    </row>
    <row r="29" spans="1:8" x14ac:dyDescent="0.25">
      <c r="B29" t="s">
        <v>24</v>
      </c>
      <c r="C29">
        <f>ABS(C24)+ABS(E24)</f>
        <v>1</v>
      </c>
      <c r="E29" s="6" t="s">
        <v>25</v>
      </c>
    </row>
    <row r="30" spans="1:8" x14ac:dyDescent="0.25">
      <c r="B30" t="s">
        <v>26</v>
      </c>
      <c r="C30">
        <f>ABS(C25)+ABS(D25)</f>
        <v>0.87272727272727257</v>
      </c>
      <c r="E30" s="6" t="s">
        <v>27</v>
      </c>
    </row>
    <row r="31" spans="1:8" x14ac:dyDescent="0.25">
      <c r="C31">
        <f>MAX(C28:C30)</f>
        <v>1</v>
      </c>
    </row>
    <row r="32" spans="1:8" x14ac:dyDescent="0.25">
      <c r="A32" s="1"/>
      <c r="B32" s="1"/>
      <c r="C32" s="1"/>
      <c r="D32" s="1"/>
      <c r="E32" s="1"/>
      <c r="F32" s="1"/>
      <c r="G32" s="1"/>
    </row>
    <row r="33" spans="1:11" x14ac:dyDescent="0.25">
      <c r="A33" s="1"/>
      <c r="B33" s="1" t="s">
        <v>0</v>
      </c>
      <c r="C33" s="1"/>
      <c r="D33" s="1"/>
      <c r="E33" s="1"/>
      <c r="F33" s="1"/>
      <c r="G33" s="1"/>
    </row>
    <row r="34" spans="1:11" x14ac:dyDescent="0.25">
      <c r="A34" s="1"/>
      <c r="B34" s="2">
        <v>0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  <c r="K34" s="2">
        <v>9</v>
      </c>
    </row>
    <row r="35" spans="1:11" x14ac:dyDescent="0.25">
      <c r="A35" s="2" t="s">
        <v>1</v>
      </c>
      <c r="B35" s="1">
        <v>0</v>
      </c>
      <c r="C35" s="1">
        <f>$D$23*B36+$E$23*B37+$F$23</f>
        <v>9230.7692307692305</v>
      </c>
      <c r="D35" s="1">
        <f t="shared" ref="D35:G35" si="0">$D$23*C36+$E$23*C37+$F$23</f>
        <v>8818.2894029047857</v>
      </c>
      <c r="E35" s="1">
        <f t="shared" si="0"/>
        <v>9759.9485398947454</v>
      </c>
      <c r="F35" s="1">
        <f t="shared" si="0"/>
        <v>10203.475612309987</v>
      </c>
      <c r="G35" s="1">
        <f t="shared" si="0"/>
        <v>10355.185348412999</v>
      </c>
      <c r="H35" s="1">
        <f>$D$23*G36+$E$23*G37+$F$23</f>
        <v>10400.964160555821</v>
      </c>
      <c r="I35" s="1">
        <f t="shared" ref="I35:J35" si="1">$D$23*H36+$E$23*H37+$F$23</f>
        <v>10413.87807411965</v>
      </c>
      <c r="J35" s="1">
        <f t="shared" si="1"/>
        <v>10417.37084197538</v>
      </c>
      <c r="K35" s="7">
        <f t="shared" ref="K35" si="2">$D$23*J36+$E$23*J37+$F$23</f>
        <v>10418.28871273537</v>
      </c>
    </row>
    <row r="36" spans="1:11" x14ac:dyDescent="0.25">
      <c r="A36" s="2" t="s">
        <v>2</v>
      </c>
      <c r="B36" s="1">
        <v>0</v>
      </c>
      <c r="C36" s="1">
        <f>$C$24*C35+$E$24*B37+$F$24</f>
        <v>6081.5384615384619</v>
      </c>
      <c r="D36" s="1">
        <f t="shared" ref="D36:G36" si="3">$C$24*D35+$E$24*C37+$F$24</f>
        <v>4726.1172673480378</v>
      </c>
      <c r="E36" s="1">
        <f t="shared" si="3"/>
        <v>3811.3961653193519</v>
      </c>
      <c r="F36" s="1">
        <f t="shared" si="3"/>
        <v>3468.9761502699057</v>
      </c>
      <c r="G36" s="1">
        <f t="shared" si="3"/>
        <v>3361.3022129862147</v>
      </c>
      <c r="H36" s="1">
        <f>$C$24*H35+$E$24*G37+$F$24</f>
        <v>3330.2026139284753</v>
      </c>
      <c r="I36" s="1">
        <f t="shared" ref="I36" si="4">$C$24*I35+$E$24*H37+$F$24</f>
        <v>3321.6617614035495</v>
      </c>
      <c r="J36" s="1">
        <f t="shared" ref="J36:K36" si="5">$C$24*J35+$E$24*I37+$F$24</f>
        <v>3319.3931906421185</v>
      </c>
      <c r="K36" s="7">
        <f t="shared" si="5"/>
        <v>3318.8047423574717</v>
      </c>
    </row>
    <row r="37" spans="1:11" x14ac:dyDescent="0.25">
      <c r="A37" s="2" t="s">
        <v>3</v>
      </c>
      <c r="B37" s="1">
        <v>0</v>
      </c>
      <c r="C37" s="1">
        <f>$C$25*C35+$D$25*C36+$F$25</f>
        <v>4007.2727272727261</v>
      </c>
      <c r="D37" s="1">
        <f t="shared" ref="D37:G37" si="6">$C$25*D35+$D$25*D36+$F$25</f>
        <v>4881.5867768595035</v>
      </c>
      <c r="E37" s="1">
        <f t="shared" si="6"/>
        <v>5072.3462058602545</v>
      </c>
      <c r="F37" s="1">
        <f t="shared" si="6"/>
        <v>5113.9664449149641</v>
      </c>
      <c r="G37" s="1">
        <f t="shared" si="6"/>
        <v>5123.0472243450822</v>
      </c>
      <c r="H37" s="1">
        <f>$C$25*H35+$D$25*H36+$F$25</f>
        <v>5125.0284853116536</v>
      </c>
      <c r="I37" s="1">
        <f t="shared" ref="I37" si="7">$C$25*I35+$D$25*I36+$F$25</f>
        <v>5125.4607604316325</v>
      </c>
      <c r="J37" s="1">
        <f t="shared" ref="J37:K37" si="8">$C$25*J35+$D$25*J36+$F$25</f>
        <v>5125.5550750032653</v>
      </c>
      <c r="K37" s="7">
        <f t="shared" si="8"/>
        <v>5125.5756527279846</v>
      </c>
    </row>
    <row r="38" spans="1:11" x14ac:dyDescent="0.25">
      <c r="A38" s="1"/>
      <c r="B38" s="1"/>
      <c r="C38" s="1"/>
      <c r="D38" s="1"/>
      <c r="E38" s="1"/>
      <c r="F38" s="1"/>
      <c r="G38" s="1"/>
    </row>
    <row r="39" spans="1:11" x14ac:dyDescent="0.25">
      <c r="A39" s="2" t="s">
        <v>4</v>
      </c>
      <c r="B39" s="1">
        <f>(ABS(C35)-ABS(B35))/C35</f>
        <v>1</v>
      </c>
      <c r="C39" s="1">
        <f t="shared" ref="C39:I39" si="9">(ABS(D35)-ABS(C35))/D35</f>
        <v>-4.6775492277285891E-2</v>
      </c>
      <c r="D39" s="1">
        <f t="shared" si="9"/>
        <v>9.6481977660111198E-2</v>
      </c>
      <c r="E39" s="1">
        <f t="shared" si="9"/>
        <v>4.3468234674873735E-2</v>
      </c>
      <c r="F39" s="1">
        <f t="shared" si="9"/>
        <v>1.4650605566057051E-2</v>
      </c>
      <c r="G39" s="1">
        <f t="shared" si="9"/>
        <v>4.4014008159389403E-3</v>
      </c>
      <c r="H39" s="1">
        <f t="shared" si="9"/>
        <v>1.2400676743011053E-3</v>
      </c>
      <c r="I39" s="1">
        <f t="shared" si="9"/>
        <v>3.3528304873787628E-4</v>
      </c>
      <c r="J39" s="7">
        <f t="shared" ref="J39" si="10">(ABS(K35)-ABS(J35))/K35</f>
        <v>8.8101874050336613E-5</v>
      </c>
    </row>
    <row r="40" spans="1:11" x14ac:dyDescent="0.25">
      <c r="A40" s="2" t="s">
        <v>5</v>
      </c>
      <c r="B40" s="1">
        <f t="shared" ref="B40:I41" si="11">(ABS(C36)-ABS(B36))/C36</f>
        <v>1</v>
      </c>
      <c r="C40" s="1">
        <f t="shared" si="11"/>
        <v>-0.28679381350835387</v>
      </c>
      <c r="D40" s="1">
        <f t="shared" si="11"/>
        <v>-0.23999633266987941</v>
      </c>
      <c r="E40" s="1">
        <f t="shared" si="11"/>
        <v>-9.870924451954044E-2</v>
      </c>
      <c r="F40" s="1">
        <f t="shared" si="11"/>
        <v>-3.2033399694826117E-2</v>
      </c>
      <c r="G40" s="1">
        <f t="shared" si="11"/>
        <v>-9.3386507258345873E-3</v>
      </c>
      <c r="H40" s="1">
        <f t="shared" si="11"/>
        <v>-2.5712589476048816E-3</v>
      </c>
      <c r="I40" s="1">
        <f t="shared" si="11"/>
        <v>-6.834293592655477E-4</v>
      </c>
      <c r="J40" s="7">
        <f t="shared" ref="J40" si="12">(ABS(K36)-ABS(J36))/K36</f>
        <v>-1.7730729293486693E-4</v>
      </c>
    </row>
    <row r="41" spans="1:11" x14ac:dyDescent="0.25">
      <c r="A41" s="2" t="s">
        <v>6</v>
      </c>
      <c r="B41" s="1">
        <f t="shared" si="11"/>
        <v>1</v>
      </c>
      <c r="C41" s="1">
        <f t="shared" si="11"/>
        <v>0.17910447761194043</v>
      </c>
      <c r="D41" s="1">
        <f t="shared" si="11"/>
        <v>3.7607730477931513E-2</v>
      </c>
      <c r="E41" s="1">
        <f t="shared" si="11"/>
        <v>8.1385436339916524E-3</v>
      </c>
      <c r="F41" s="1">
        <f t="shared" si="11"/>
        <v>1.7725347888587913E-3</v>
      </c>
      <c r="G41" s="1">
        <f t="shared" si="11"/>
        <v>3.86585356988693E-4</v>
      </c>
      <c r="H41" s="1">
        <f t="shared" si="11"/>
        <v>8.4338782440007714E-5</v>
      </c>
      <c r="I41" s="1">
        <f t="shared" si="11"/>
        <v>1.8400850298689196E-5</v>
      </c>
      <c r="J41" s="7">
        <f t="shared" ref="J41" si="13">(ABS(K37)-ABS(J37))/K37</f>
        <v>4.0147148561367784E-6</v>
      </c>
    </row>
    <row r="42" spans="1:11" x14ac:dyDescent="0.25">
      <c r="A42" s="1"/>
      <c r="B42" s="1"/>
      <c r="C42" s="1"/>
      <c r="D42" s="1"/>
      <c r="E42" s="1"/>
      <c r="F42" s="1"/>
      <c r="G42" s="1"/>
    </row>
    <row r="43" spans="1:11" x14ac:dyDescent="0.25">
      <c r="A43" s="1"/>
      <c r="B43" s="1">
        <f>MAX(B39:B41)</f>
        <v>1</v>
      </c>
      <c r="C43" s="1">
        <f t="shared" ref="C43:J43" si="14">MAX(C39:C41)</f>
        <v>0.17910447761194043</v>
      </c>
      <c r="D43" s="1">
        <f t="shared" si="14"/>
        <v>9.6481977660111198E-2</v>
      </c>
      <c r="E43" s="1">
        <f t="shared" si="14"/>
        <v>4.3468234674873735E-2</v>
      </c>
      <c r="F43" s="1">
        <f t="shared" si="14"/>
        <v>1.4650605566057051E-2</v>
      </c>
      <c r="G43" s="1">
        <f t="shared" si="14"/>
        <v>4.4014008159389403E-3</v>
      </c>
      <c r="H43" s="1">
        <f t="shared" si="14"/>
        <v>1.2400676743011053E-3</v>
      </c>
      <c r="I43" s="1">
        <f t="shared" si="14"/>
        <v>3.3528304873787628E-4</v>
      </c>
      <c r="J43" s="7">
        <f t="shared" si="14"/>
        <v>8.8101874050336613E-5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Alexander Alvarez Aduviri</dc:creator>
  <cp:lastModifiedBy>Maycol Alexander Alvarez Aduviri</cp:lastModifiedBy>
  <dcterms:created xsi:type="dcterms:W3CDTF">2015-06-05T18:17:20Z</dcterms:created>
  <dcterms:modified xsi:type="dcterms:W3CDTF">2024-09-19T01:27:22Z</dcterms:modified>
</cp:coreProperties>
</file>