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PC\Documents\"/>
    </mc:Choice>
  </mc:AlternateContent>
  <xr:revisionPtr revIDLastSave="0" documentId="8_{3ED36CF7-D7A5-429A-9623-3B8391FF0DCC}" xr6:coauthVersionLast="47" xr6:coauthVersionMax="47" xr10:uidLastSave="{00000000-0000-0000-0000-000000000000}"/>
  <bookViews>
    <workbookView xWindow="-120" yWindow="-120" windowWidth="20730" windowHeight="11160" firstSheet="2" activeTab="5" xr2:uid="{00000000-000D-0000-FFFF-FFFF00000000}"/>
  </bookViews>
  <sheets>
    <sheet name="SUM AND AVERAGE" sheetId="1" r:id="rId1"/>
    <sheet name="COUNT, COUNTA AND COUNTBLANK" sheetId="2" r:id="rId2"/>
    <sheet name="MIN AND MAX" sheetId="3" r:id="rId3"/>
    <sheet name="LEN AND TRIM" sheetId="4" r:id="rId4"/>
    <sheet name="IF" sheetId="5" r:id="rId5"/>
    <sheet name="SUMMA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10" i="1"/>
  <c r="M12" i="1"/>
  <c r="M14" i="1"/>
  <c r="M15" i="1"/>
  <c r="M16" i="1"/>
  <c r="M18" i="1"/>
  <c r="M19" i="1"/>
  <c r="M20" i="1"/>
  <c r="M22" i="1"/>
  <c r="M23" i="1"/>
  <c r="M25" i="1"/>
  <c r="M26" i="1"/>
  <c r="M2" i="1"/>
  <c r="P6" i="6"/>
  <c r="P5" i="6"/>
  <c r="P4" i="6"/>
  <c r="P3" i="6"/>
  <c r="P2" i="6"/>
  <c r="M26" i="5"/>
  <c r="M3" i="5"/>
  <c r="M4" i="5"/>
  <c r="M5" i="5"/>
  <c r="M6" i="5"/>
  <c r="M7" i="5"/>
  <c r="M8" i="5"/>
  <c r="M9" i="5"/>
  <c r="M10" i="5"/>
  <c r="M11" i="5"/>
  <c r="M12" i="5"/>
  <c r="M13" i="5"/>
  <c r="M14" i="5"/>
  <c r="M15" i="5"/>
  <c r="M16" i="5"/>
  <c r="M17" i="5"/>
  <c r="M18" i="5"/>
  <c r="M19" i="5"/>
  <c r="M20" i="5"/>
  <c r="M21" i="5"/>
  <c r="M22" i="5"/>
  <c r="M23" i="5"/>
  <c r="M24" i="5"/>
  <c r="M25" i="5"/>
  <c r="M2" i="5"/>
  <c r="P3" i="4"/>
  <c r="P4" i="4"/>
  <c r="P5" i="4"/>
  <c r="P6" i="4"/>
  <c r="P7" i="4"/>
  <c r="P8" i="4"/>
  <c r="P9" i="4"/>
  <c r="P10" i="4"/>
  <c r="P11" i="4"/>
  <c r="P12" i="4"/>
  <c r="P13" i="4"/>
  <c r="P14" i="4"/>
  <c r="P15" i="4"/>
  <c r="P16" i="4"/>
  <c r="P17" i="4"/>
  <c r="P18" i="4"/>
  <c r="P19" i="4"/>
  <c r="P20" i="4"/>
  <c r="P21" i="4"/>
  <c r="P22" i="4"/>
  <c r="P23" i="4"/>
  <c r="P24" i="4"/>
  <c r="P25" i="4"/>
  <c r="P26" i="4"/>
  <c r="P2" i="4"/>
  <c r="O3" i="4"/>
  <c r="O4" i="4"/>
  <c r="O5" i="4"/>
  <c r="O6" i="4"/>
  <c r="O7" i="4"/>
  <c r="O8" i="4"/>
  <c r="O9" i="4"/>
  <c r="O10" i="4"/>
  <c r="O11" i="4"/>
  <c r="O12" i="4"/>
  <c r="O13" i="4"/>
  <c r="O14" i="4"/>
  <c r="O15" i="4"/>
  <c r="O16" i="4"/>
  <c r="O17" i="4"/>
  <c r="O18" i="4"/>
  <c r="O19" i="4"/>
  <c r="O20" i="4"/>
  <c r="O21" i="4"/>
  <c r="O22" i="4"/>
  <c r="O23" i="4"/>
  <c r="O24" i="4"/>
  <c r="O25" i="4"/>
  <c r="O26" i="4"/>
  <c r="O2" i="4"/>
  <c r="N3" i="4"/>
  <c r="N4" i="4"/>
  <c r="N5" i="4"/>
  <c r="N6" i="4"/>
  <c r="N7" i="4"/>
  <c r="N8" i="4"/>
  <c r="N9" i="4"/>
  <c r="N10" i="4"/>
  <c r="N11" i="4"/>
  <c r="N12" i="4"/>
  <c r="N13" i="4"/>
  <c r="N14" i="4"/>
  <c r="N15" i="4"/>
  <c r="N16" i="4"/>
  <c r="N17" i="4"/>
  <c r="N18" i="4"/>
  <c r="N19" i="4"/>
  <c r="N20" i="4"/>
  <c r="N21" i="4"/>
  <c r="N22" i="4"/>
  <c r="N23" i="4"/>
  <c r="N24" i="4"/>
  <c r="N25" i="4"/>
  <c r="N26" i="4"/>
  <c r="N2" i="4"/>
  <c r="P5" i="3"/>
  <c r="P4" i="3"/>
  <c r="O4" i="2"/>
  <c r="O2" i="2"/>
  <c r="O3" i="2"/>
  <c r="O5" i="1"/>
  <c r="O3" i="1"/>
  <c r="O2" i="1"/>
</calcChain>
</file>

<file path=xl/sharedStrings.xml><?xml version="1.0" encoding="utf-8"?>
<sst xmlns="http://schemas.openxmlformats.org/spreadsheetml/2006/main" count="1147" uniqueCount="125">
  <si>
    <t>Order Date</t>
  </si>
  <si>
    <t>Order ID</t>
  </si>
  <si>
    <t>Customer Name</t>
  </si>
  <si>
    <t>Region</t>
  </si>
  <si>
    <t>Category</t>
  </si>
  <si>
    <t>Sub-Category</t>
  </si>
  <si>
    <t>Product</t>
  </si>
  <si>
    <t>Quantity</t>
  </si>
  <si>
    <t>Unit Price</t>
  </si>
  <si>
    <t>Sales</t>
  </si>
  <si>
    <t>Target</t>
  </si>
  <si>
    <t>Order Status</t>
  </si>
  <si>
    <t>ORD-001</t>
  </si>
  <si>
    <t>Alice Kim</t>
  </si>
  <si>
    <t>East</t>
  </si>
  <si>
    <t>Furniture</t>
  </si>
  <si>
    <t>Chairs</t>
  </si>
  <si>
    <t>Office Chair</t>
  </si>
  <si>
    <t>Delivered</t>
  </si>
  <si>
    <t>ORD-002</t>
  </si>
  <si>
    <t>Brian Otieno</t>
  </si>
  <si>
    <t>West</t>
  </si>
  <si>
    <t>Technology</t>
  </si>
  <si>
    <t>Phones</t>
  </si>
  <si>
    <t>Android Phone</t>
  </si>
  <si>
    <t>ORD-003</t>
  </si>
  <si>
    <t>Carol Wambui</t>
  </si>
  <si>
    <t>South</t>
  </si>
  <si>
    <t>Office Supplies</t>
  </si>
  <si>
    <t>Paper</t>
  </si>
  <si>
    <t>A4 Paper Pack</t>
  </si>
  <si>
    <t>Pending</t>
  </si>
  <si>
    <t>ORD-004</t>
  </si>
  <si>
    <t>David Mwangi</t>
  </si>
  <si>
    <t>North</t>
  </si>
  <si>
    <t>Tables</t>
  </si>
  <si>
    <t>Conference Table</t>
  </si>
  <si>
    <t>ORD-005</t>
  </si>
  <si>
    <t>Esther Achieng</t>
  </si>
  <si>
    <t>Laptops</t>
  </si>
  <si>
    <t>Business Laptop</t>
  </si>
  <si>
    <t>ORD-006</t>
  </si>
  <si>
    <t>Felix Kariuki</t>
  </si>
  <si>
    <t>ORD-007</t>
  </si>
  <si>
    <t>Grace Mutua</t>
  </si>
  <si>
    <t>Pens</t>
  </si>
  <si>
    <t>Blue Pens Set</t>
  </si>
  <si>
    <t>ORD-008</t>
  </si>
  <si>
    <t>Henry Mworia</t>
  </si>
  <si>
    <t>Bookcases</t>
  </si>
  <si>
    <t>Wooden Shelf</t>
  </si>
  <si>
    <t>ORD-009</t>
  </si>
  <si>
    <t>Irene Njeri</t>
  </si>
  <si>
    <t>Accessories</t>
  </si>
  <si>
    <t>USB Cable</t>
  </si>
  <si>
    <t>ORD-010</t>
  </si>
  <si>
    <t>James Kipkoech</t>
  </si>
  <si>
    <t>ORD-011</t>
  </si>
  <si>
    <t>Karen Aoko</t>
  </si>
  <si>
    <t>Dining Table</t>
  </si>
  <si>
    <t>ORD-012</t>
  </si>
  <si>
    <t>Leon Ong’era</t>
  </si>
  <si>
    <t>ORD-013</t>
  </si>
  <si>
    <t>Mary Njenga</t>
  </si>
  <si>
    <t>Leather Chair</t>
  </si>
  <si>
    <t>ORD-014</t>
  </si>
  <si>
    <t>Nick Ochieng</t>
  </si>
  <si>
    <t>Bluetooth Mouse</t>
  </si>
  <si>
    <t>ORD-015</t>
  </si>
  <si>
    <t>Olivia Wekesa</t>
  </si>
  <si>
    <t>Coffee Table</t>
  </si>
  <si>
    <t>ORD-016</t>
  </si>
  <si>
    <t>Peter Kamau</t>
  </si>
  <si>
    <t>A3 Paper Pack</t>
  </si>
  <si>
    <t>ORD-017</t>
  </si>
  <si>
    <t>Queen Naliaka</t>
  </si>
  <si>
    <t>ORD-018</t>
  </si>
  <si>
    <t>Robert Kimani</t>
  </si>
  <si>
    <t>Envelopes</t>
  </si>
  <si>
    <t>Brown Envelopes</t>
  </si>
  <si>
    <t>ORD-019</t>
  </si>
  <si>
    <t>Sarah Njoki</t>
  </si>
  <si>
    <t>Metal Shelf</t>
  </si>
  <si>
    <t>ORD-020</t>
  </si>
  <si>
    <t>Tony Mburu</t>
  </si>
  <si>
    <t>Flash Drive</t>
  </si>
  <si>
    <t>ORD-021</t>
  </si>
  <si>
    <t>Ursula Waweru</t>
  </si>
  <si>
    <t>Plastic Chair</t>
  </si>
  <si>
    <t>ORD-022</t>
  </si>
  <si>
    <t>Victor Ouma</t>
  </si>
  <si>
    <t>ORD-023</t>
  </si>
  <si>
    <t>Winnie Atieno</t>
  </si>
  <si>
    <t>Binders</t>
  </si>
  <si>
    <t>Plastic Binder</t>
  </si>
  <si>
    <t>ORD-024</t>
  </si>
  <si>
    <t>Xavier Kilonzo</t>
  </si>
  <si>
    <t>Study Desk</t>
  </si>
  <si>
    <t>ORD-025</t>
  </si>
  <si>
    <t>Yvonne Otieno</t>
  </si>
  <si>
    <t>Gaming Laptop</t>
  </si>
  <si>
    <t>Total Sale</t>
  </si>
  <si>
    <t>Total Quantity</t>
  </si>
  <si>
    <t>Average Units price</t>
  </si>
  <si>
    <t>Average Sale Per order</t>
  </si>
  <si>
    <t>Missing quantity values recorded</t>
  </si>
  <si>
    <t>Orders that were recorded</t>
  </si>
  <si>
    <t>Non-empty customers name cells exist</t>
  </si>
  <si>
    <t>Maximun sales value</t>
  </si>
  <si>
    <t>Minimun sales value</t>
  </si>
  <si>
    <t>Product achieved these result</t>
  </si>
  <si>
    <t>100 achieved USB Cable</t>
  </si>
  <si>
    <t>1300 achieved Business Laptop</t>
  </si>
  <si>
    <t>Number of characters in each customer name</t>
  </si>
  <si>
    <t>Clean names</t>
  </si>
  <si>
    <t>Check again with length</t>
  </si>
  <si>
    <t>performance status</t>
  </si>
  <si>
    <t>Average Sale</t>
  </si>
  <si>
    <t>Highest Sale</t>
  </si>
  <si>
    <t>Lowest Sale</t>
  </si>
  <si>
    <t>Missing Sales Count</t>
  </si>
  <si>
    <t>Target Achievement Summery</t>
  </si>
  <si>
    <t>Hihest achieved Business laptop</t>
  </si>
  <si>
    <t>Lowest achieved USB Cable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</si>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</sst>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14" fontId="0" fillId="0" borderId="0" xfId="0" applyNumberFormat="1" applyAlignment="1">
      <alignment vertical="center"/>
    </xf>
    <xf numFmtId="0" fontId="0" fillId="0" borderId="0" xfId="0" applyAlignment="1">
      <alignmen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28576</xdr:colOff>
      <xdr:row>11</xdr:row>
      <xdr:rowOff>9525</xdr:rowOff>
    </xdr:from>
    <xdr:to>
      <xdr:col>19</xdr:col>
      <xdr:colOff>514351</xdr:colOff>
      <xdr:row>31</xdr:row>
      <xdr:rowOff>57151</xdr:rowOff>
    </xdr:to>
    <xdr:sp macro="" textlink="">
      <xdr:nvSpPr>
        <xdr:cNvPr id="2" name="TextBox 1">
          <a:extLst>
            <a:ext uri="{FF2B5EF4-FFF2-40B4-BE49-F238E27FC236}">
              <a16:creationId xmlns:a16="http://schemas.microsoft.com/office/drawing/2014/main" id="{37EBD33F-7FB0-C26F-2CF9-3BC96D263030}"/>
            </a:ext>
          </a:extLst>
        </xdr:cNvPr>
        <xdr:cNvSpPr txBox="1"/>
      </xdr:nvSpPr>
      <xdr:spPr>
        <a:xfrm>
          <a:off x="8410576" y="2105025"/>
          <a:ext cx="6858000" cy="3857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salesperson’s performance is low because only two of the products reached their sales targets, while the rest were close but did not meet them. This means the salesperson should bring more of the two products that reached the target and fewer of the items that did not. The salesperson should also avoid purchasing products that are still pending, as there is no demand for them.</a:t>
          </a:r>
        </a:p>
        <a:p>
          <a:endParaRPr lang="en-US" sz="1100"/>
        </a:p>
        <a:p>
          <a:r>
            <a:rPr lang="en-US" sz="1100"/>
            <a:t> the salesperson seems partly reliable but needs improvement.</a:t>
          </a:r>
        </a:p>
        <a:p>
          <a:endParaRPr lang="en-US" sz="1100"/>
        </a:p>
        <a:p>
          <a:r>
            <a:rPr lang="en-US" sz="1100"/>
            <a:t>Reasons:</a:t>
          </a:r>
        </a:p>
        <a:p>
          <a:endParaRPr lang="en-US" sz="1100"/>
        </a:p>
        <a:p>
          <a:r>
            <a:rPr lang="en-US" sz="1100"/>
            <a:t>1. The salesperson understands which products perform well and which do not, showing some awareness of market demand.</a:t>
          </a:r>
        </a:p>
        <a:p>
          <a:endParaRPr lang="en-US" sz="1100"/>
        </a:p>
        <a:p>
          <a:r>
            <a:rPr lang="en-US" sz="1100"/>
            <a:t>2. However, their overall performance is low, meaning they have not achieved most of their targets.</a:t>
          </a:r>
        </a:p>
        <a:p>
          <a:endParaRPr lang="en-US" sz="1100"/>
        </a:p>
        <a:p>
          <a:r>
            <a:rPr lang="en-US" sz="1100"/>
            <a:t>3. They also seem to react after poor performance rather than planning ahead, suggesting a lack of proactive strategy.</a:t>
          </a:r>
        </a:p>
        <a:p>
          <a:endParaRPr lang="en-US" sz="1100"/>
        </a:p>
        <a:p>
          <a:endParaRPr lang="en-US" sz="1100"/>
        </a:p>
        <a:p>
          <a:r>
            <a:rPr lang="en-US" sz="1100"/>
            <a:t>Conclusion:</a:t>
          </a:r>
        </a:p>
        <a:p>
          <a:r>
            <a:rPr lang="en-US" sz="1100"/>
            <a:t>The salesperson shows potential and basic understanding of product performance but is not yet fully reliable because their sales results are below target and they need better planning and decision-making.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opLeftCell="G1" workbookViewId="0">
      <selection activeCell="K28" sqref="K28"/>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23" customWidth="1"/>
    <col min="14" max="14" width="21.28515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104</v>
      </c>
    </row>
    <row r="2" spans="1:15" x14ac:dyDescent="0.25">
      <c r="A2" s="2">
        <v>45659</v>
      </c>
      <c r="B2" s="3" t="s">
        <v>12</v>
      </c>
      <c r="C2" s="3" t="s">
        <v>13</v>
      </c>
      <c r="D2" s="3" t="s">
        <v>14</v>
      </c>
      <c r="E2" s="3" t="s">
        <v>15</v>
      </c>
      <c r="F2" s="3" t="s">
        <v>16</v>
      </c>
      <c r="G2" s="3" t="s">
        <v>17</v>
      </c>
      <c r="H2" s="3">
        <v>2</v>
      </c>
      <c r="I2" s="3">
        <v>120</v>
      </c>
      <c r="J2" s="3">
        <v>240</v>
      </c>
      <c r="K2" s="3">
        <v>300</v>
      </c>
      <c r="L2" s="3" t="s">
        <v>18</v>
      </c>
      <c r="M2">
        <f>J2/H2</f>
        <v>120</v>
      </c>
      <c r="N2" t="s">
        <v>101</v>
      </c>
      <c r="O2">
        <f>SUM(J2:J26)</f>
        <v>9705</v>
      </c>
    </row>
    <row r="3" spans="1:15" x14ac:dyDescent="0.25">
      <c r="A3" s="2">
        <v>45660</v>
      </c>
      <c r="B3" s="3" t="s">
        <v>19</v>
      </c>
      <c r="C3" s="3" t="s">
        <v>20</v>
      </c>
      <c r="D3" s="3" t="s">
        <v>21</v>
      </c>
      <c r="E3" s="3" t="s">
        <v>22</v>
      </c>
      <c r="F3" s="3" t="s">
        <v>23</v>
      </c>
      <c r="G3" s="3" t="s">
        <v>24</v>
      </c>
      <c r="H3" s="3">
        <v>3</v>
      </c>
      <c r="I3" s="3">
        <v>220</v>
      </c>
      <c r="J3" s="3">
        <v>660</v>
      </c>
      <c r="K3" s="3">
        <v>700</v>
      </c>
      <c r="L3" s="3" t="s">
        <v>18</v>
      </c>
      <c r="M3">
        <f t="shared" ref="M3:M26" si="0">J3/H3</f>
        <v>220</v>
      </c>
      <c r="N3" t="s">
        <v>102</v>
      </c>
      <c r="O3">
        <f>SUM(H2:H26)</f>
        <v>68</v>
      </c>
    </row>
    <row r="4" spans="1:15" x14ac:dyDescent="0.25">
      <c r="A4" s="2">
        <v>45661</v>
      </c>
      <c r="B4" s="3" t="s">
        <v>25</v>
      </c>
      <c r="C4" s="3" t="s">
        <v>26</v>
      </c>
      <c r="D4" s="3" t="s">
        <v>27</v>
      </c>
      <c r="E4" s="3" t="s">
        <v>28</v>
      </c>
      <c r="F4" s="3" t="s">
        <v>29</v>
      </c>
      <c r="G4" s="3" t="s">
        <v>30</v>
      </c>
      <c r="H4" s="3">
        <v>5</v>
      </c>
      <c r="I4" s="3">
        <v>25</v>
      </c>
      <c r="J4" s="3">
        <v>125</v>
      </c>
      <c r="K4" s="3">
        <v>200</v>
      </c>
      <c r="L4" s="3" t="s">
        <v>31</v>
      </c>
      <c r="M4">
        <f t="shared" si="0"/>
        <v>25</v>
      </c>
    </row>
    <row r="5" spans="1:15" x14ac:dyDescent="0.25">
      <c r="A5" s="2">
        <v>45662</v>
      </c>
      <c r="B5" s="3" t="s">
        <v>32</v>
      </c>
      <c r="C5" s="3" t="s">
        <v>33</v>
      </c>
      <c r="D5" s="3" t="s">
        <v>34</v>
      </c>
      <c r="E5" s="3" t="s">
        <v>15</v>
      </c>
      <c r="F5" s="3" t="s">
        <v>35</v>
      </c>
      <c r="G5" s="3" t="s">
        <v>36</v>
      </c>
      <c r="H5" s="3">
        <v>1</v>
      </c>
      <c r="I5" s="3">
        <v>450</v>
      </c>
      <c r="J5" s="3">
        <v>450</v>
      </c>
      <c r="K5" s="3">
        <v>500</v>
      </c>
      <c r="L5" s="3" t="s">
        <v>18</v>
      </c>
      <c r="M5">
        <f t="shared" si="0"/>
        <v>450</v>
      </c>
      <c r="N5" t="s">
        <v>103</v>
      </c>
      <c r="O5">
        <f>AVERAGE(I2:I26)</f>
        <v>229.8</v>
      </c>
    </row>
    <row r="6" spans="1:15" x14ac:dyDescent="0.25">
      <c r="A6" s="2">
        <v>45663</v>
      </c>
      <c r="B6" s="3" t="s">
        <v>37</v>
      </c>
      <c r="C6" s="3" t="s">
        <v>38</v>
      </c>
      <c r="D6" s="3" t="s">
        <v>14</v>
      </c>
      <c r="E6" s="3" t="s">
        <v>22</v>
      </c>
      <c r="F6" s="3" t="s">
        <v>39</v>
      </c>
      <c r="G6" s="3" t="s">
        <v>40</v>
      </c>
      <c r="H6" s="3">
        <v>2</v>
      </c>
      <c r="I6" s="3">
        <v>650</v>
      </c>
      <c r="J6" s="3">
        <v>1300</v>
      </c>
      <c r="K6" s="3">
        <v>1400</v>
      </c>
      <c r="L6" s="3" t="s">
        <v>18</v>
      </c>
      <c r="M6">
        <f t="shared" si="0"/>
        <v>650</v>
      </c>
    </row>
    <row r="7" spans="1:15" x14ac:dyDescent="0.25">
      <c r="A7" s="2">
        <v>45664</v>
      </c>
      <c r="B7" s="3" t="s">
        <v>41</v>
      </c>
      <c r="C7" s="3" t="s">
        <v>42</v>
      </c>
      <c r="D7" s="3" t="s">
        <v>21</v>
      </c>
      <c r="E7" s="3" t="s">
        <v>15</v>
      </c>
      <c r="F7" s="3" t="s">
        <v>16</v>
      </c>
      <c r="G7" s="3" t="s">
        <v>17</v>
      </c>
      <c r="H7" s="3">
        <v>3</v>
      </c>
      <c r="I7" s="3">
        <v>115</v>
      </c>
      <c r="J7" s="3">
        <v>345</v>
      </c>
      <c r="K7" s="3">
        <v>350</v>
      </c>
      <c r="L7" s="3" t="s">
        <v>18</v>
      </c>
      <c r="M7">
        <f t="shared" si="0"/>
        <v>115</v>
      </c>
    </row>
    <row r="8" spans="1:15" x14ac:dyDescent="0.25">
      <c r="A8" s="2">
        <v>45665</v>
      </c>
      <c r="B8" s="3" t="s">
        <v>43</v>
      </c>
      <c r="C8" s="3" t="s">
        <v>44</v>
      </c>
      <c r="D8" s="3" t="s">
        <v>27</v>
      </c>
      <c r="E8" s="3" t="s">
        <v>28</v>
      </c>
      <c r="F8" s="3" t="s">
        <v>45</v>
      </c>
      <c r="G8" s="3" t="s">
        <v>46</v>
      </c>
      <c r="H8" s="3">
        <v>8</v>
      </c>
      <c r="I8" s="3">
        <v>15</v>
      </c>
      <c r="J8" s="3">
        <v>120</v>
      </c>
      <c r="K8" s="3">
        <v>150</v>
      </c>
      <c r="L8" s="3" t="s">
        <v>18</v>
      </c>
      <c r="M8">
        <f t="shared" si="0"/>
        <v>15</v>
      </c>
    </row>
    <row r="9" spans="1:15" x14ac:dyDescent="0.25">
      <c r="A9" s="2">
        <v>45666</v>
      </c>
      <c r="B9" s="3" t="s">
        <v>47</v>
      </c>
      <c r="C9" s="3" t="s">
        <v>48</v>
      </c>
      <c r="D9" s="3" t="s">
        <v>14</v>
      </c>
      <c r="E9" s="3" t="s">
        <v>15</v>
      </c>
      <c r="F9" s="3" t="s">
        <v>49</v>
      </c>
      <c r="G9" s="3" t="s">
        <v>50</v>
      </c>
      <c r="H9" s="3"/>
      <c r="I9" s="3">
        <v>300</v>
      </c>
      <c r="J9" s="3"/>
      <c r="K9" s="3">
        <v>600</v>
      </c>
      <c r="L9" s="3" t="s">
        <v>31</v>
      </c>
      <c r="O9" t="s">
        <v>124</v>
      </c>
    </row>
    <row r="10" spans="1:15" x14ac:dyDescent="0.25">
      <c r="A10" s="2">
        <v>45667</v>
      </c>
      <c r="B10" s="3" t="s">
        <v>51</v>
      </c>
      <c r="C10" s="3" t="s">
        <v>52</v>
      </c>
      <c r="D10" s="3" t="s">
        <v>34</v>
      </c>
      <c r="E10" s="3" t="s">
        <v>22</v>
      </c>
      <c r="F10" s="3" t="s">
        <v>53</v>
      </c>
      <c r="G10" s="3" t="s">
        <v>54</v>
      </c>
      <c r="H10" s="3">
        <v>10</v>
      </c>
      <c r="I10" s="3">
        <v>10</v>
      </c>
      <c r="J10" s="3">
        <v>100</v>
      </c>
      <c r="K10" s="3">
        <v>150</v>
      </c>
      <c r="L10" s="3" t="s">
        <v>18</v>
      </c>
      <c r="M10">
        <f t="shared" si="0"/>
        <v>10</v>
      </c>
    </row>
    <row r="11" spans="1:15" x14ac:dyDescent="0.25">
      <c r="A11" s="2">
        <v>45668</v>
      </c>
      <c r="B11" s="3" t="s">
        <v>55</v>
      </c>
      <c r="C11" s="3" t="s">
        <v>56</v>
      </c>
      <c r="D11" s="3" t="s">
        <v>21</v>
      </c>
      <c r="E11" s="3" t="s">
        <v>28</v>
      </c>
      <c r="F11" s="3" t="s">
        <v>29</v>
      </c>
      <c r="G11" s="3" t="s">
        <v>30</v>
      </c>
      <c r="H11" s="3"/>
      <c r="I11" s="3">
        <v>25</v>
      </c>
      <c r="J11" s="3"/>
      <c r="K11" s="3">
        <v>200</v>
      </c>
      <c r="L11" s="3" t="s">
        <v>31</v>
      </c>
    </row>
    <row r="12" spans="1:15" x14ac:dyDescent="0.25">
      <c r="A12" s="2">
        <v>45669</v>
      </c>
      <c r="B12" s="3" t="s">
        <v>57</v>
      </c>
      <c r="C12" s="3" t="s">
        <v>58</v>
      </c>
      <c r="D12" s="3" t="s">
        <v>27</v>
      </c>
      <c r="E12" s="3" t="s">
        <v>15</v>
      </c>
      <c r="F12" s="3" t="s">
        <v>35</v>
      </c>
      <c r="G12" s="3" t="s">
        <v>59</v>
      </c>
      <c r="H12" s="3">
        <v>2</v>
      </c>
      <c r="I12" s="3">
        <v>400</v>
      </c>
      <c r="J12" s="3">
        <v>800</v>
      </c>
      <c r="K12" s="3">
        <v>750</v>
      </c>
      <c r="L12" s="3" t="s">
        <v>18</v>
      </c>
      <c r="M12">
        <f t="shared" si="0"/>
        <v>400</v>
      </c>
    </row>
    <row r="13" spans="1:15" x14ac:dyDescent="0.25">
      <c r="A13" s="2">
        <v>45670</v>
      </c>
      <c r="B13" s="3" t="s">
        <v>60</v>
      </c>
      <c r="C13" s="3" t="s">
        <v>61</v>
      </c>
      <c r="D13" s="3" t="s">
        <v>14</v>
      </c>
      <c r="E13" s="3" t="s">
        <v>22</v>
      </c>
      <c r="F13" s="3" t="s">
        <v>39</v>
      </c>
      <c r="G13" s="3" t="s">
        <v>40</v>
      </c>
      <c r="H13" s="3"/>
      <c r="I13" s="3">
        <v>650</v>
      </c>
      <c r="J13" s="3"/>
      <c r="K13" s="3">
        <v>1400</v>
      </c>
      <c r="L13" s="3" t="s">
        <v>31</v>
      </c>
    </row>
    <row r="14" spans="1:15" x14ac:dyDescent="0.25">
      <c r="A14" s="2">
        <v>45671</v>
      </c>
      <c r="B14" s="3" t="s">
        <v>62</v>
      </c>
      <c r="C14" s="3" t="s">
        <v>63</v>
      </c>
      <c r="D14" s="3" t="s">
        <v>34</v>
      </c>
      <c r="E14" s="3" t="s">
        <v>15</v>
      </c>
      <c r="F14" s="3" t="s">
        <v>16</v>
      </c>
      <c r="G14" s="3" t="s">
        <v>64</v>
      </c>
      <c r="H14" s="3">
        <v>4</v>
      </c>
      <c r="I14" s="3">
        <v>200</v>
      </c>
      <c r="J14" s="3">
        <v>800</v>
      </c>
      <c r="K14" s="3">
        <v>900</v>
      </c>
      <c r="L14" s="3" t="s">
        <v>18</v>
      </c>
      <c r="M14">
        <f t="shared" si="0"/>
        <v>200</v>
      </c>
    </row>
    <row r="15" spans="1:15" x14ac:dyDescent="0.25">
      <c r="A15" s="2">
        <v>45672</v>
      </c>
      <c r="B15" s="3" t="s">
        <v>65</v>
      </c>
      <c r="C15" s="3" t="s">
        <v>66</v>
      </c>
      <c r="D15" s="3" t="s">
        <v>27</v>
      </c>
      <c r="E15" s="3" t="s">
        <v>22</v>
      </c>
      <c r="F15" s="3" t="s">
        <v>53</v>
      </c>
      <c r="G15" s="3" t="s">
        <v>67</v>
      </c>
      <c r="H15" s="3">
        <v>5</v>
      </c>
      <c r="I15" s="3">
        <v>25</v>
      </c>
      <c r="J15" s="3">
        <v>125</v>
      </c>
      <c r="K15" s="3">
        <v>150</v>
      </c>
      <c r="L15" s="3" t="s">
        <v>18</v>
      </c>
      <c r="M15">
        <f t="shared" si="0"/>
        <v>25</v>
      </c>
    </row>
    <row r="16" spans="1:15" x14ac:dyDescent="0.25">
      <c r="A16" s="2">
        <v>45673</v>
      </c>
      <c r="B16" s="3" t="s">
        <v>68</v>
      </c>
      <c r="C16" s="3" t="s">
        <v>69</v>
      </c>
      <c r="D16" s="3" t="s">
        <v>21</v>
      </c>
      <c r="E16" s="3" t="s">
        <v>15</v>
      </c>
      <c r="F16" s="3" t="s">
        <v>35</v>
      </c>
      <c r="G16" s="3" t="s">
        <v>70</v>
      </c>
      <c r="H16" s="3">
        <v>2</v>
      </c>
      <c r="I16" s="3">
        <v>300</v>
      </c>
      <c r="J16" s="3">
        <v>600</v>
      </c>
      <c r="K16" s="3">
        <v>500</v>
      </c>
      <c r="L16" s="3" t="s">
        <v>18</v>
      </c>
      <c r="M16">
        <f t="shared" si="0"/>
        <v>300</v>
      </c>
    </row>
    <row r="17" spans="1:13" x14ac:dyDescent="0.25">
      <c r="A17" s="2">
        <v>45674</v>
      </c>
      <c r="B17" s="3" t="s">
        <v>71</v>
      </c>
      <c r="C17" s="3" t="s">
        <v>72</v>
      </c>
      <c r="D17" s="3" t="s">
        <v>14</v>
      </c>
      <c r="E17" s="3" t="s">
        <v>28</v>
      </c>
      <c r="F17" s="3" t="s">
        <v>29</v>
      </c>
      <c r="G17" s="3" t="s">
        <v>73</v>
      </c>
      <c r="H17" s="3"/>
      <c r="I17" s="3">
        <v>30</v>
      </c>
      <c r="J17" s="3"/>
      <c r="K17" s="3">
        <v>250</v>
      </c>
      <c r="L17" s="3" t="s">
        <v>31</v>
      </c>
    </row>
    <row r="18" spans="1:13" x14ac:dyDescent="0.25">
      <c r="A18" s="2">
        <v>45675</v>
      </c>
      <c r="B18" s="3" t="s">
        <v>74</v>
      </c>
      <c r="C18" s="3" t="s">
        <v>75</v>
      </c>
      <c r="D18" s="3" t="s">
        <v>34</v>
      </c>
      <c r="E18" s="3" t="s">
        <v>22</v>
      </c>
      <c r="F18" s="3" t="s">
        <v>23</v>
      </c>
      <c r="G18" s="3" t="s">
        <v>24</v>
      </c>
      <c r="H18" s="3">
        <v>1</v>
      </c>
      <c r="I18" s="3">
        <v>230</v>
      </c>
      <c r="J18" s="3">
        <v>230</v>
      </c>
      <c r="K18" s="3">
        <v>250</v>
      </c>
      <c r="L18" s="3" t="s">
        <v>18</v>
      </c>
      <c r="M18">
        <f t="shared" si="0"/>
        <v>230</v>
      </c>
    </row>
    <row r="19" spans="1:13" x14ac:dyDescent="0.25">
      <c r="A19" s="2">
        <v>45676</v>
      </c>
      <c r="B19" s="3" t="s">
        <v>76</v>
      </c>
      <c r="C19" s="3" t="s">
        <v>77</v>
      </c>
      <c r="D19" s="3" t="s">
        <v>27</v>
      </c>
      <c r="E19" s="3" t="s">
        <v>28</v>
      </c>
      <c r="F19" s="3" t="s">
        <v>78</v>
      </c>
      <c r="G19" s="3" t="s">
        <v>79</v>
      </c>
      <c r="H19" s="3">
        <v>6</v>
      </c>
      <c r="I19" s="3">
        <v>20</v>
      </c>
      <c r="J19" s="3">
        <v>120</v>
      </c>
      <c r="K19" s="3">
        <v>150</v>
      </c>
      <c r="L19" s="3" t="s">
        <v>18</v>
      </c>
      <c r="M19">
        <f t="shared" si="0"/>
        <v>20</v>
      </c>
    </row>
    <row r="20" spans="1:13" x14ac:dyDescent="0.25">
      <c r="A20" s="2">
        <v>45677</v>
      </c>
      <c r="B20" s="3" t="s">
        <v>80</v>
      </c>
      <c r="C20" s="3" t="s">
        <v>81</v>
      </c>
      <c r="D20" s="3" t="s">
        <v>14</v>
      </c>
      <c r="E20" s="3" t="s">
        <v>15</v>
      </c>
      <c r="F20" s="3" t="s">
        <v>49</v>
      </c>
      <c r="G20" s="3" t="s">
        <v>82</v>
      </c>
      <c r="H20" s="3">
        <v>3</v>
      </c>
      <c r="I20" s="3">
        <v>320</v>
      </c>
      <c r="J20" s="3">
        <v>960</v>
      </c>
      <c r="K20" s="3">
        <v>1000</v>
      </c>
      <c r="L20" s="3" t="s">
        <v>18</v>
      </c>
      <c r="M20">
        <f t="shared" si="0"/>
        <v>320</v>
      </c>
    </row>
    <row r="21" spans="1:13" x14ac:dyDescent="0.25">
      <c r="A21" s="2">
        <v>45678</v>
      </c>
      <c r="B21" s="3" t="s">
        <v>83</v>
      </c>
      <c r="C21" s="3" t="s">
        <v>84</v>
      </c>
      <c r="D21" s="3" t="s">
        <v>21</v>
      </c>
      <c r="E21" s="3" t="s">
        <v>22</v>
      </c>
      <c r="F21" s="3" t="s">
        <v>53</v>
      </c>
      <c r="G21" s="3" t="s">
        <v>85</v>
      </c>
      <c r="H21" s="3"/>
      <c r="I21" s="3">
        <v>35</v>
      </c>
      <c r="J21" s="3"/>
      <c r="K21" s="3">
        <v>175</v>
      </c>
      <c r="L21" s="3" t="s">
        <v>31</v>
      </c>
    </row>
    <row r="22" spans="1:13" x14ac:dyDescent="0.25">
      <c r="A22" s="2">
        <v>45679</v>
      </c>
      <c r="B22" s="3" t="s">
        <v>86</v>
      </c>
      <c r="C22" s="3" t="s">
        <v>87</v>
      </c>
      <c r="D22" s="3" t="s">
        <v>27</v>
      </c>
      <c r="E22" s="3" t="s">
        <v>15</v>
      </c>
      <c r="F22" s="3" t="s">
        <v>16</v>
      </c>
      <c r="G22" s="3" t="s">
        <v>88</v>
      </c>
      <c r="H22" s="3">
        <v>5</v>
      </c>
      <c r="I22" s="3">
        <v>100</v>
      </c>
      <c r="J22" s="3">
        <v>500</v>
      </c>
      <c r="K22" s="3">
        <v>600</v>
      </c>
      <c r="L22" s="3" t="s">
        <v>18</v>
      </c>
      <c r="M22">
        <f t="shared" si="0"/>
        <v>100</v>
      </c>
    </row>
    <row r="23" spans="1:13" x14ac:dyDescent="0.25">
      <c r="A23" s="2">
        <v>45680</v>
      </c>
      <c r="B23" s="3" t="s">
        <v>89</v>
      </c>
      <c r="C23" s="3" t="s">
        <v>90</v>
      </c>
      <c r="D23" s="3" t="s">
        <v>34</v>
      </c>
      <c r="E23" s="3" t="s">
        <v>22</v>
      </c>
      <c r="F23" s="3" t="s">
        <v>23</v>
      </c>
      <c r="G23" s="3" t="s">
        <v>24</v>
      </c>
      <c r="H23" s="3">
        <v>3</v>
      </c>
      <c r="I23" s="3">
        <v>210</v>
      </c>
      <c r="J23" s="3">
        <v>630</v>
      </c>
      <c r="K23" s="3">
        <v>700</v>
      </c>
      <c r="L23" s="3" t="s">
        <v>18</v>
      </c>
      <c r="M23">
        <f t="shared" si="0"/>
        <v>210</v>
      </c>
    </row>
    <row r="24" spans="1:13" x14ac:dyDescent="0.25">
      <c r="A24" s="2">
        <v>45681</v>
      </c>
      <c r="B24" s="3" t="s">
        <v>91</v>
      </c>
      <c r="C24" s="3" t="s">
        <v>92</v>
      </c>
      <c r="D24" s="3" t="s">
        <v>14</v>
      </c>
      <c r="E24" s="3" t="s">
        <v>28</v>
      </c>
      <c r="F24" s="3" t="s">
        <v>93</v>
      </c>
      <c r="G24" s="3" t="s">
        <v>94</v>
      </c>
      <c r="H24" s="3"/>
      <c r="I24" s="3">
        <v>45</v>
      </c>
      <c r="J24" s="3"/>
      <c r="K24" s="3">
        <v>250</v>
      </c>
      <c r="L24" s="3" t="s">
        <v>31</v>
      </c>
    </row>
    <row r="25" spans="1:13" x14ac:dyDescent="0.25">
      <c r="A25" s="2">
        <v>45682</v>
      </c>
      <c r="B25" s="3" t="s">
        <v>95</v>
      </c>
      <c r="C25" s="3" t="s">
        <v>96</v>
      </c>
      <c r="D25" s="3" t="s">
        <v>21</v>
      </c>
      <c r="E25" s="3" t="s">
        <v>15</v>
      </c>
      <c r="F25" s="3" t="s">
        <v>35</v>
      </c>
      <c r="G25" s="3" t="s">
        <v>97</v>
      </c>
      <c r="H25" s="3">
        <v>2</v>
      </c>
      <c r="I25" s="3">
        <v>350</v>
      </c>
      <c r="J25" s="3">
        <v>700</v>
      </c>
      <c r="K25" s="3">
        <v>800</v>
      </c>
      <c r="L25" s="3" t="s">
        <v>18</v>
      </c>
      <c r="M25">
        <f t="shared" si="0"/>
        <v>350</v>
      </c>
    </row>
    <row r="26" spans="1:13" x14ac:dyDescent="0.25">
      <c r="A26" s="2">
        <v>45683</v>
      </c>
      <c r="B26" s="3" t="s">
        <v>98</v>
      </c>
      <c r="C26" s="3" t="s">
        <v>99</v>
      </c>
      <c r="D26" s="3" t="s">
        <v>27</v>
      </c>
      <c r="E26" s="3" t="s">
        <v>22</v>
      </c>
      <c r="F26" s="3" t="s">
        <v>39</v>
      </c>
      <c r="G26" s="3" t="s">
        <v>100</v>
      </c>
      <c r="H26" s="3">
        <v>1</v>
      </c>
      <c r="I26" s="3">
        <v>900</v>
      </c>
      <c r="J26" s="3">
        <v>900</v>
      </c>
      <c r="K26" s="3">
        <v>950</v>
      </c>
      <c r="L26" s="3" t="s">
        <v>18</v>
      </c>
      <c r="M26">
        <f t="shared" si="0"/>
        <v>900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7B42-C8B3-4A32-82CB-52493DFADEC9}">
  <dimension ref="A1:O26"/>
  <sheetViews>
    <sheetView workbookViewId="0">
      <selection activeCell="N7" sqref="N7"/>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6.140625" customWidth="1"/>
    <col min="14" max="14" width="35" customWidth="1"/>
    <col min="15" max="15" width="6.28515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row>
    <row r="2" spans="1:15" x14ac:dyDescent="0.25">
      <c r="A2" s="2">
        <v>45659</v>
      </c>
      <c r="B2" s="3" t="s">
        <v>12</v>
      </c>
      <c r="C2" s="3" t="s">
        <v>13</v>
      </c>
      <c r="D2" s="3" t="s">
        <v>14</v>
      </c>
      <c r="E2" s="3" t="s">
        <v>15</v>
      </c>
      <c r="F2" s="3" t="s">
        <v>16</v>
      </c>
      <c r="G2" s="3" t="s">
        <v>17</v>
      </c>
      <c r="H2" s="3">
        <v>2</v>
      </c>
      <c r="I2" s="3">
        <v>120</v>
      </c>
      <c r="J2" s="3">
        <v>240</v>
      </c>
      <c r="K2" s="3">
        <v>300</v>
      </c>
      <c r="L2" s="3" t="s">
        <v>18</v>
      </c>
      <c r="N2" t="s">
        <v>106</v>
      </c>
      <c r="O2">
        <f>COUNT(A2:B26)</f>
        <v>25</v>
      </c>
    </row>
    <row r="3" spans="1:15" x14ac:dyDescent="0.25">
      <c r="A3" s="2">
        <v>45660</v>
      </c>
      <c r="B3" s="3" t="s">
        <v>19</v>
      </c>
      <c r="C3" s="3" t="s">
        <v>20</v>
      </c>
      <c r="D3" s="3" t="s">
        <v>21</v>
      </c>
      <c r="E3" s="3" t="s">
        <v>22</v>
      </c>
      <c r="F3" s="3" t="s">
        <v>23</v>
      </c>
      <c r="G3" s="3" t="s">
        <v>24</v>
      </c>
      <c r="H3" s="3">
        <v>3</v>
      </c>
      <c r="I3" s="3">
        <v>220</v>
      </c>
      <c r="J3" s="3">
        <v>660</v>
      </c>
      <c r="K3" s="3">
        <v>700</v>
      </c>
      <c r="L3" s="3" t="s">
        <v>18</v>
      </c>
      <c r="N3" t="s">
        <v>105</v>
      </c>
      <c r="O3">
        <f>COUNTBLANK(H2:H26)</f>
        <v>6</v>
      </c>
    </row>
    <row r="4" spans="1:15" x14ac:dyDescent="0.25">
      <c r="A4" s="2">
        <v>45661</v>
      </c>
      <c r="B4" s="3" t="s">
        <v>25</v>
      </c>
      <c r="C4" s="3" t="s">
        <v>26</v>
      </c>
      <c r="D4" s="3" t="s">
        <v>27</v>
      </c>
      <c r="E4" s="3" t="s">
        <v>28</v>
      </c>
      <c r="F4" s="3" t="s">
        <v>29</v>
      </c>
      <c r="G4" s="3" t="s">
        <v>30</v>
      </c>
      <c r="H4" s="3">
        <v>5</v>
      </c>
      <c r="I4" s="3">
        <v>25</v>
      </c>
      <c r="J4" s="3">
        <v>125</v>
      </c>
      <c r="K4" s="3">
        <v>200</v>
      </c>
      <c r="L4" s="3" t="s">
        <v>31</v>
      </c>
      <c r="N4" t="s">
        <v>107</v>
      </c>
      <c r="O4">
        <f>COUNTA(C2:C26)</f>
        <v>25</v>
      </c>
    </row>
    <row r="5" spans="1:15" x14ac:dyDescent="0.25">
      <c r="A5" s="2">
        <v>45662</v>
      </c>
      <c r="B5" s="3" t="s">
        <v>32</v>
      </c>
      <c r="C5" s="3" t="s">
        <v>33</v>
      </c>
      <c r="D5" s="3" t="s">
        <v>34</v>
      </c>
      <c r="E5" s="3" t="s">
        <v>15</v>
      </c>
      <c r="F5" s="3" t="s">
        <v>35</v>
      </c>
      <c r="G5" s="3" t="s">
        <v>36</v>
      </c>
      <c r="H5" s="3">
        <v>1</v>
      </c>
      <c r="I5" s="3">
        <v>450</v>
      </c>
      <c r="J5" s="3">
        <v>450</v>
      </c>
      <c r="K5" s="3">
        <v>500</v>
      </c>
      <c r="L5" s="3" t="s">
        <v>18</v>
      </c>
    </row>
    <row r="6" spans="1:15" x14ac:dyDescent="0.25">
      <c r="A6" s="2">
        <v>45663</v>
      </c>
      <c r="B6" s="3" t="s">
        <v>37</v>
      </c>
      <c r="C6" s="3" t="s">
        <v>38</v>
      </c>
      <c r="D6" s="3" t="s">
        <v>14</v>
      </c>
      <c r="E6" s="3" t="s">
        <v>22</v>
      </c>
      <c r="F6" s="3" t="s">
        <v>39</v>
      </c>
      <c r="G6" s="3" t="s">
        <v>40</v>
      </c>
      <c r="H6" s="3">
        <v>2</v>
      </c>
      <c r="I6" s="3">
        <v>650</v>
      </c>
      <c r="J6" s="3">
        <v>1300</v>
      </c>
      <c r="K6" s="3">
        <v>1400</v>
      </c>
      <c r="L6" s="3" t="s">
        <v>18</v>
      </c>
    </row>
    <row r="7" spans="1:15" x14ac:dyDescent="0.25">
      <c r="A7" s="2">
        <v>45664</v>
      </c>
      <c r="B7" s="3" t="s">
        <v>41</v>
      </c>
      <c r="C7" s="3" t="s">
        <v>42</v>
      </c>
      <c r="D7" s="3" t="s">
        <v>21</v>
      </c>
      <c r="E7" s="3" t="s">
        <v>15</v>
      </c>
      <c r="F7" s="3" t="s">
        <v>16</v>
      </c>
      <c r="G7" s="3" t="s">
        <v>17</v>
      </c>
      <c r="H7" s="3">
        <v>3</v>
      </c>
      <c r="I7" s="3">
        <v>115</v>
      </c>
      <c r="J7" s="3">
        <v>345</v>
      </c>
      <c r="K7" s="3">
        <v>350</v>
      </c>
      <c r="L7" s="3" t="s">
        <v>18</v>
      </c>
    </row>
    <row r="8" spans="1:15" x14ac:dyDescent="0.25">
      <c r="A8" s="2">
        <v>45665</v>
      </c>
      <c r="B8" s="3" t="s">
        <v>43</v>
      </c>
      <c r="C8" s="3" t="s">
        <v>44</v>
      </c>
      <c r="D8" s="3" t="s">
        <v>27</v>
      </c>
      <c r="E8" s="3" t="s">
        <v>28</v>
      </c>
      <c r="F8" s="3" t="s">
        <v>45</v>
      </c>
      <c r="G8" s="3" t="s">
        <v>46</v>
      </c>
      <c r="H8" s="3">
        <v>8</v>
      </c>
      <c r="I8" s="3">
        <v>15</v>
      </c>
      <c r="J8" s="3">
        <v>120</v>
      </c>
      <c r="K8" s="3">
        <v>150</v>
      </c>
      <c r="L8" s="3" t="s">
        <v>18</v>
      </c>
    </row>
    <row r="9" spans="1:15" x14ac:dyDescent="0.25">
      <c r="A9" s="2">
        <v>45666</v>
      </c>
      <c r="B9" s="3" t="s">
        <v>47</v>
      </c>
      <c r="C9" s="3" t="s">
        <v>48</v>
      </c>
      <c r="D9" s="3" t="s">
        <v>14</v>
      </c>
      <c r="E9" s="3" t="s">
        <v>15</v>
      </c>
      <c r="F9" s="3" t="s">
        <v>49</v>
      </c>
      <c r="G9" s="3" t="s">
        <v>50</v>
      </c>
      <c r="H9" s="3"/>
      <c r="I9" s="3">
        <v>300</v>
      </c>
      <c r="J9" s="3"/>
      <c r="K9" s="3">
        <v>600</v>
      </c>
      <c r="L9" s="3" t="s">
        <v>31</v>
      </c>
    </row>
    <row r="10" spans="1:15" x14ac:dyDescent="0.25">
      <c r="A10" s="2">
        <v>45667</v>
      </c>
      <c r="B10" s="3" t="s">
        <v>51</v>
      </c>
      <c r="C10" s="3" t="s">
        <v>52</v>
      </c>
      <c r="D10" s="3" t="s">
        <v>34</v>
      </c>
      <c r="E10" s="3" t="s">
        <v>22</v>
      </c>
      <c r="F10" s="3" t="s">
        <v>53</v>
      </c>
      <c r="G10" s="3" t="s">
        <v>54</v>
      </c>
      <c r="H10" s="3">
        <v>10</v>
      </c>
      <c r="I10" s="3">
        <v>10</v>
      </c>
      <c r="J10" s="3">
        <v>100</v>
      </c>
      <c r="K10" s="3">
        <v>150</v>
      </c>
      <c r="L10" s="3" t="s">
        <v>18</v>
      </c>
    </row>
    <row r="11" spans="1:15" x14ac:dyDescent="0.25">
      <c r="A11" s="2">
        <v>45668</v>
      </c>
      <c r="B11" s="3" t="s">
        <v>55</v>
      </c>
      <c r="C11" s="3" t="s">
        <v>56</v>
      </c>
      <c r="D11" s="3" t="s">
        <v>21</v>
      </c>
      <c r="E11" s="3" t="s">
        <v>28</v>
      </c>
      <c r="F11" s="3" t="s">
        <v>29</v>
      </c>
      <c r="G11" s="3" t="s">
        <v>30</v>
      </c>
      <c r="H11" s="3"/>
      <c r="I11" s="3">
        <v>25</v>
      </c>
      <c r="J11" s="3"/>
      <c r="K11" s="3">
        <v>200</v>
      </c>
      <c r="L11" s="3" t="s">
        <v>31</v>
      </c>
    </row>
    <row r="12" spans="1:15" x14ac:dyDescent="0.25">
      <c r="A12" s="2">
        <v>45669</v>
      </c>
      <c r="B12" s="3" t="s">
        <v>57</v>
      </c>
      <c r="C12" s="3" t="s">
        <v>58</v>
      </c>
      <c r="D12" s="3" t="s">
        <v>27</v>
      </c>
      <c r="E12" s="3" t="s">
        <v>15</v>
      </c>
      <c r="F12" s="3" t="s">
        <v>35</v>
      </c>
      <c r="G12" s="3" t="s">
        <v>59</v>
      </c>
      <c r="H12" s="3">
        <v>2</v>
      </c>
      <c r="I12" s="3">
        <v>400</v>
      </c>
      <c r="J12" s="3">
        <v>800</v>
      </c>
      <c r="K12" s="3">
        <v>750</v>
      </c>
      <c r="L12" s="3" t="s">
        <v>18</v>
      </c>
    </row>
    <row r="13" spans="1:15" x14ac:dyDescent="0.25">
      <c r="A13" s="2">
        <v>45670</v>
      </c>
      <c r="B13" s="3" t="s">
        <v>60</v>
      </c>
      <c r="C13" s="3" t="s">
        <v>61</v>
      </c>
      <c r="D13" s="3" t="s">
        <v>14</v>
      </c>
      <c r="E13" s="3" t="s">
        <v>22</v>
      </c>
      <c r="F13" s="3" t="s">
        <v>39</v>
      </c>
      <c r="G13" s="3" t="s">
        <v>40</v>
      </c>
      <c r="H13" s="3"/>
      <c r="I13" s="3">
        <v>650</v>
      </c>
      <c r="J13" s="3"/>
      <c r="K13" s="3">
        <v>1400</v>
      </c>
      <c r="L13" s="3" t="s">
        <v>31</v>
      </c>
    </row>
    <row r="14" spans="1:15" x14ac:dyDescent="0.25">
      <c r="A14" s="2">
        <v>45671</v>
      </c>
      <c r="B14" s="3" t="s">
        <v>62</v>
      </c>
      <c r="C14" s="3" t="s">
        <v>63</v>
      </c>
      <c r="D14" s="3" t="s">
        <v>34</v>
      </c>
      <c r="E14" s="3" t="s">
        <v>15</v>
      </c>
      <c r="F14" s="3" t="s">
        <v>16</v>
      </c>
      <c r="G14" s="3" t="s">
        <v>64</v>
      </c>
      <c r="H14" s="3">
        <v>4</v>
      </c>
      <c r="I14" s="3">
        <v>200</v>
      </c>
      <c r="J14" s="3">
        <v>800</v>
      </c>
      <c r="K14" s="3">
        <v>900</v>
      </c>
      <c r="L14" s="3" t="s">
        <v>18</v>
      </c>
    </row>
    <row r="15" spans="1:15" x14ac:dyDescent="0.25">
      <c r="A15" s="2">
        <v>45672</v>
      </c>
      <c r="B15" s="3" t="s">
        <v>65</v>
      </c>
      <c r="C15" s="3" t="s">
        <v>66</v>
      </c>
      <c r="D15" s="3" t="s">
        <v>27</v>
      </c>
      <c r="E15" s="3" t="s">
        <v>22</v>
      </c>
      <c r="F15" s="3" t="s">
        <v>53</v>
      </c>
      <c r="G15" s="3" t="s">
        <v>67</v>
      </c>
      <c r="H15" s="3">
        <v>5</v>
      </c>
      <c r="I15" s="3">
        <v>25</v>
      </c>
      <c r="J15" s="3">
        <v>125</v>
      </c>
      <c r="K15" s="3">
        <v>150</v>
      </c>
      <c r="L15" s="3" t="s">
        <v>18</v>
      </c>
    </row>
    <row r="16" spans="1:15" x14ac:dyDescent="0.25">
      <c r="A16" s="2">
        <v>45673</v>
      </c>
      <c r="B16" s="3" t="s">
        <v>68</v>
      </c>
      <c r="C16" s="3" t="s">
        <v>69</v>
      </c>
      <c r="D16" s="3" t="s">
        <v>21</v>
      </c>
      <c r="E16" s="3" t="s">
        <v>15</v>
      </c>
      <c r="F16" s="3" t="s">
        <v>35</v>
      </c>
      <c r="G16" s="3" t="s">
        <v>70</v>
      </c>
      <c r="H16" s="3">
        <v>2</v>
      </c>
      <c r="I16" s="3">
        <v>300</v>
      </c>
      <c r="J16" s="3">
        <v>600</v>
      </c>
      <c r="K16" s="3">
        <v>500</v>
      </c>
      <c r="L16" s="3" t="s">
        <v>18</v>
      </c>
    </row>
    <row r="17" spans="1:12" x14ac:dyDescent="0.25">
      <c r="A17" s="2">
        <v>45674</v>
      </c>
      <c r="B17" s="3" t="s">
        <v>71</v>
      </c>
      <c r="C17" s="3" t="s">
        <v>72</v>
      </c>
      <c r="D17" s="3" t="s">
        <v>14</v>
      </c>
      <c r="E17" s="3" t="s">
        <v>28</v>
      </c>
      <c r="F17" s="3" t="s">
        <v>29</v>
      </c>
      <c r="G17" s="3" t="s">
        <v>73</v>
      </c>
      <c r="H17" s="3"/>
      <c r="I17" s="3">
        <v>30</v>
      </c>
      <c r="J17" s="3"/>
      <c r="K17" s="3">
        <v>250</v>
      </c>
      <c r="L17" s="3" t="s">
        <v>31</v>
      </c>
    </row>
    <row r="18" spans="1:12" x14ac:dyDescent="0.25">
      <c r="A18" s="2">
        <v>45675</v>
      </c>
      <c r="B18" s="3" t="s">
        <v>74</v>
      </c>
      <c r="C18" s="3" t="s">
        <v>75</v>
      </c>
      <c r="D18" s="3" t="s">
        <v>34</v>
      </c>
      <c r="E18" s="3" t="s">
        <v>22</v>
      </c>
      <c r="F18" s="3" t="s">
        <v>23</v>
      </c>
      <c r="G18" s="3" t="s">
        <v>24</v>
      </c>
      <c r="H18" s="3">
        <v>1</v>
      </c>
      <c r="I18" s="3">
        <v>230</v>
      </c>
      <c r="J18" s="3">
        <v>230</v>
      </c>
      <c r="K18" s="3">
        <v>250</v>
      </c>
      <c r="L18" s="3" t="s">
        <v>18</v>
      </c>
    </row>
    <row r="19" spans="1:12" x14ac:dyDescent="0.25">
      <c r="A19" s="2">
        <v>45676</v>
      </c>
      <c r="B19" s="3" t="s">
        <v>76</v>
      </c>
      <c r="C19" s="3" t="s">
        <v>77</v>
      </c>
      <c r="D19" s="3" t="s">
        <v>27</v>
      </c>
      <c r="E19" s="3" t="s">
        <v>28</v>
      </c>
      <c r="F19" s="3" t="s">
        <v>78</v>
      </c>
      <c r="G19" s="3" t="s">
        <v>79</v>
      </c>
      <c r="H19" s="3">
        <v>6</v>
      </c>
      <c r="I19" s="3">
        <v>20</v>
      </c>
      <c r="J19" s="3">
        <v>120</v>
      </c>
      <c r="K19" s="3">
        <v>150</v>
      </c>
      <c r="L19" s="3" t="s">
        <v>18</v>
      </c>
    </row>
    <row r="20" spans="1:12" x14ac:dyDescent="0.25">
      <c r="A20" s="2">
        <v>45677</v>
      </c>
      <c r="B20" s="3" t="s">
        <v>80</v>
      </c>
      <c r="C20" s="3" t="s">
        <v>81</v>
      </c>
      <c r="D20" s="3" t="s">
        <v>14</v>
      </c>
      <c r="E20" s="3" t="s">
        <v>15</v>
      </c>
      <c r="F20" s="3" t="s">
        <v>49</v>
      </c>
      <c r="G20" s="3" t="s">
        <v>82</v>
      </c>
      <c r="H20" s="3">
        <v>3</v>
      </c>
      <c r="I20" s="3">
        <v>320</v>
      </c>
      <c r="J20" s="3">
        <v>960</v>
      </c>
      <c r="K20" s="3">
        <v>1000</v>
      </c>
      <c r="L20" s="3" t="s">
        <v>18</v>
      </c>
    </row>
    <row r="21" spans="1:12" x14ac:dyDescent="0.25">
      <c r="A21" s="2">
        <v>45678</v>
      </c>
      <c r="B21" s="3" t="s">
        <v>83</v>
      </c>
      <c r="C21" s="3" t="s">
        <v>84</v>
      </c>
      <c r="D21" s="3" t="s">
        <v>21</v>
      </c>
      <c r="E21" s="3" t="s">
        <v>22</v>
      </c>
      <c r="F21" s="3" t="s">
        <v>53</v>
      </c>
      <c r="G21" s="3" t="s">
        <v>85</v>
      </c>
      <c r="H21" s="3"/>
      <c r="I21" s="3">
        <v>35</v>
      </c>
      <c r="J21" s="3"/>
      <c r="K21" s="3">
        <v>175</v>
      </c>
      <c r="L21" s="3" t="s">
        <v>31</v>
      </c>
    </row>
    <row r="22" spans="1:12" x14ac:dyDescent="0.25">
      <c r="A22" s="2">
        <v>45679</v>
      </c>
      <c r="B22" s="3" t="s">
        <v>86</v>
      </c>
      <c r="C22" s="3" t="s">
        <v>87</v>
      </c>
      <c r="D22" s="3" t="s">
        <v>27</v>
      </c>
      <c r="E22" s="3" t="s">
        <v>15</v>
      </c>
      <c r="F22" s="3" t="s">
        <v>16</v>
      </c>
      <c r="G22" s="3" t="s">
        <v>88</v>
      </c>
      <c r="H22" s="3">
        <v>5</v>
      </c>
      <c r="I22" s="3">
        <v>100</v>
      </c>
      <c r="J22" s="3">
        <v>500</v>
      </c>
      <c r="K22" s="3">
        <v>600</v>
      </c>
      <c r="L22" s="3" t="s">
        <v>18</v>
      </c>
    </row>
    <row r="23" spans="1:12" x14ac:dyDescent="0.25">
      <c r="A23" s="2">
        <v>45680</v>
      </c>
      <c r="B23" s="3" t="s">
        <v>89</v>
      </c>
      <c r="C23" s="3" t="s">
        <v>90</v>
      </c>
      <c r="D23" s="3" t="s">
        <v>34</v>
      </c>
      <c r="E23" s="3" t="s">
        <v>22</v>
      </c>
      <c r="F23" s="3" t="s">
        <v>23</v>
      </c>
      <c r="G23" s="3" t="s">
        <v>24</v>
      </c>
      <c r="H23" s="3">
        <v>3</v>
      </c>
      <c r="I23" s="3">
        <v>210</v>
      </c>
      <c r="J23" s="3">
        <v>630</v>
      </c>
      <c r="K23" s="3">
        <v>700</v>
      </c>
      <c r="L23" s="3" t="s">
        <v>18</v>
      </c>
    </row>
    <row r="24" spans="1:12" x14ac:dyDescent="0.25">
      <c r="A24" s="2">
        <v>45681</v>
      </c>
      <c r="B24" s="3" t="s">
        <v>91</v>
      </c>
      <c r="C24" s="3" t="s">
        <v>92</v>
      </c>
      <c r="D24" s="3" t="s">
        <v>14</v>
      </c>
      <c r="E24" s="3" t="s">
        <v>28</v>
      </c>
      <c r="F24" s="3" t="s">
        <v>93</v>
      </c>
      <c r="G24" s="3" t="s">
        <v>94</v>
      </c>
      <c r="H24" s="3"/>
      <c r="I24" s="3">
        <v>45</v>
      </c>
      <c r="J24" s="3"/>
      <c r="K24" s="3">
        <v>250</v>
      </c>
      <c r="L24" s="3" t="s">
        <v>31</v>
      </c>
    </row>
    <row r="25" spans="1:12" x14ac:dyDescent="0.25">
      <c r="A25" s="2">
        <v>45682</v>
      </c>
      <c r="B25" s="3" t="s">
        <v>95</v>
      </c>
      <c r="C25" s="3" t="s">
        <v>96</v>
      </c>
      <c r="D25" s="3" t="s">
        <v>21</v>
      </c>
      <c r="E25" s="3" t="s">
        <v>15</v>
      </c>
      <c r="F25" s="3" t="s">
        <v>35</v>
      </c>
      <c r="G25" s="3" t="s">
        <v>97</v>
      </c>
      <c r="H25" s="3">
        <v>2</v>
      </c>
      <c r="I25" s="3">
        <v>350</v>
      </c>
      <c r="J25" s="3">
        <v>700</v>
      </c>
      <c r="K25" s="3">
        <v>800</v>
      </c>
      <c r="L25" s="3" t="s">
        <v>18</v>
      </c>
    </row>
    <row r="26" spans="1:12" x14ac:dyDescent="0.25">
      <c r="A26" s="2">
        <v>45683</v>
      </c>
      <c r="B26" s="3" t="s">
        <v>98</v>
      </c>
      <c r="C26" s="3" t="s">
        <v>99</v>
      </c>
      <c r="D26" s="3" t="s">
        <v>27</v>
      </c>
      <c r="E26" s="3" t="s">
        <v>22</v>
      </c>
      <c r="F26" s="3" t="s">
        <v>39</v>
      </c>
      <c r="G26" s="3" t="s">
        <v>100</v>
      </c>
      <c r="H26" s="3">
        <v>1</v>
      </c>
      <c r="I26" s="3">
        <v>900</v>
      </c>
      <c r="J26" s="3">
        <v>900</v>
      </c>
      <c r="K26" s="3">
        <v>950</v>
      </c>
      <c r="L26" s="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A3656-1883-4416-9790-FD8CC6DFB5F4}">
  <dimension ref="A1:P26"/>
  <sheetViews>
    <sheetView workbookViewId="0">
      <selection activeCell="O9" sqref="O9"/>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6.140625" customWidth="1"/>
    <col min="14" max="14" width="6" customWidth="1"/>
    <col min="15" max="15" width="28.140625" customWidth="1"/>
    <col min="16" max="16" width="27.85546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row>
    <row r="2" spans="1:16" x14ac:dyDescent="0.25">
      <c r="A2" s="2">
        <v>45659</v>
      </c>
      <c r="B2" s="3" t="s">
        <v>12</v>
      </c>
      <c r="C2" s="3" t="s">
        <v>13</v>
      </c>
      <c r="D2" s="3" t="s">
        <v>14</v>
      </c>
      <c r="E2" s="3" t="s">
        <v>15</v>
      </c>
      <c r="F2" s="3" t="s">
        <v>16</v>
      </c>
      <c r="G2" s="3" t="s">
        <v>17</v>
      </c>
      <c r="H2" s="3">
        <v>2</v>
      </c>
      <c r="I2" s="3">
        <v>120</v>
      </c>
      <c r="J2" s="3">
        <v>240</v>
      </c>
      <c r="K2" s="3">
        <v>300</v>
      </c>
      <c r="L2" s="3" t="s">
        <v>18</v>
      </c>
    </row>
    <row r="3" spans="1:16" x14ac:dyDescent="0.25">
      <c r="A3" s="2">
        <v>45660</v>
      </c>
      <c r="B3" s="3" t="s">
        <v>19</v>
      </c>
      <c r="C3" s="3" t="s">
        <v>20</v>
      </c>
      <c r="D3" s="3" t="s">
        <v>21</v>
      </c>
      <c r="E3" s="3" t="s">
        <v>22</v>
      </c>
      <c r="F3" s="3" t="s">
        <v>23</v>
      </c>
      <c r="G3" s="3" t="s">
        <v>24</v>
      </c>
      <c r="H3" s="3">
        <v>3</v>
      </c>
      <c r="I3" s="3">
        <v>220</v>
      </c>
      <c r="J3" s="3">
        <v>660</v>
      </c>
      <c r="K3" s="3">
        <v>700</v>
      </c>
      <c r="L3" s="3" t="s">
        <v>18</v>
      </c>
    </row>
    <row r="4" spans="1:16" x14ac:dyDescent="0.25">
      <c r="A4" s="2">
        <v>45661</v>
      </c>
      <c r="B4" s="3" t="s">
        <v>25</v>
      </c>
      <c r="C4" s="3" t="s">
        <v>26</v>
      </c>
      <c r="D4" s="3" t="s">
        <v>27</v>
      </c>
      <c r="E4" s="3" t="s">
        <v>28</v>
      </c>
      <c r="F4" s="3" t="s">
        <v>29</v>
      </c>
      <c r="G4" s="3" t="s">
        <v>30</v>
      </c>
      <c r="H4" s="3">
        <v>5</v>
      </c>
      <c r="I4" s="3">
        <v>25</v>
      </c>
      <c r="J4" s="3">
        <v>125</v>
      </c>
      <c r="K4" s="3">
        <v>200</v>
      </c>
      <c r="L4" s="3" t="s">
        <v>31</v>
      </c>
      <c r="O4" t="s">
        <v>109</v>
      </c>
      <c r="P4">
        <f>MIN(J2:J26)</f>
        <v>100</v>
      </c>
    </row>
    <row r="5" spans="1:16" x14ac:dyDescent="0.25">
      <c r="A5" s="2">
        <v>45662</v>
      </c>
      <c r="B5" s="3" t="s">
        <v>32</v>
      </c>
      <c r="C5" s="3" t="s">
        <v>33</v>
      </c>
      <c r="D5" s="3" t="s">
        <v>34</v>
      </c>
      <c r="E5" s="3" t="s">
        <v>15</v>
      </c>
      <c r="F5" s="3" t="s">
        <v>35</v>
      </c>
      <c r="G5" s="3" t="s">
        <v>36</v>
      </c>
      <c r="H5" s="3">
        <v>1</v>
      </c>
      <c r="I5" s="3">
        <v>450</v>
      </c>
      <c r="J5" s="3">
        <v>450</v>
      </c>
      <c r="K5" s="3">
        <v>500</v>
      </c>
      <c r="L5" s="3" t="s">
        <v>18</v>
      </c>
      <c r="O5" t="s">
        <v>108</v>
      </c>
      <c r="P5">
        <f>MAX(J2:J26)</f>
        <v>1300</v>
      </c>
    </row>
    <row r="6" spans="1:16" x14ac:dyDescent="0.25">
      <c r="A6" s="2">
        <v>45663</v>
      </c>
      <c r="B6" s="3" t="s">
        <v>37</v>
      </c>
      <c r="C6" s="3" t="s">
        <v>38</v>
      </c>
      <c r="D6" s="3" t="s">
        <v>14</v>
      </c>
      <c r="E6" s="3" t="s">
        <v>22</v>
      </c>
      <c r="F6" s="3" t="s">
        <v>39</v>
      </c>
      <c r="G6" s="3" t="s">
        <v>40</v>
      </c>
      <c r="H6" s="3">
        <v>2</v>
      </c>
      <c r="I6" s="3">
        <v>650</v>
      </c>
      <c r="J6" s="3">
        <v>1300</v>
      </c>
      <c r="K6" s="3">
        <v>1400</v>
      </c>
      <c r="L6" s="3" t="s">
        <v>18</v>
      </c>
    </row>
    <row r="7" spans="1:16" x14ac:dyDescent="0.25">
      <c r="A7" s="2">
        <v>45664</v>
      </c>
      <c r="B7" s="3" t="s">
        <v>41</v>
      </c>
      <c r="C7" s="3" t="s">
        <v>42</v>
      </c>
      <c r="D7" s="3" t="s">
        <v>21</v>
      </c>
      <c r="E7" s="3" t="s">
        <v>15</v>
      </c>
      <c r="F7" s="3" t="s">
        <v>16</v>
      </c>
      <c r="G7" s="3" t="s">
        <v>17</v>
      </c>
      <c r="H7" s="3">
        <v>3</v>
      </c>
      <c r="I7" s="3">
        <v>115</v>
      </c>
      <c r="J7" s="3">
        <v>345</v>
      </c>
      <c r="K7" s="3">
        <v>350</v>
      </c>
      <c r="L7" s="3" t="s">
        <v>18</v>
      </c>
      <c r="O7" t="s">
        <v>110</v>
      </c>
      <c r="P7" t="s">
        <v>111</v>
      </c>
    </row>
    <row r="8" spans="1:16" x14ac:dyDescent="0.25">
      <c r="A8" s="2">
        <v>45665</v>
      </c>
      <c r="B8" s="3" t="s">
        <v>43</v>
      </c>
      <c r="C8" s="3" t="s">
        <v>44</v>
      </c>
      <c r="D8" s="3" t="s">
        <v>27</v>
      </c>
      <c r="E8" s="3" t="s">
        <v>28</v>
      </c>
      <c r="F8" s="3" t="s">
        <v>45</v>
      </c>
      <c r="G8" s="3" t="s">
        <v>46</v>
      </c>
      <c r="H8" s="3">
        <v>8</v>
      </c>
      <c r="I8" s="3">
        <v>15</v>
      </c>
      <c r="J8" s="3">
        <v>120</v>
      </c>
      <c r="K8" s="3">
        <v>150</v>
      </c>
      <c r="L8" s="3" t="s">
        <v>18</v>
      </c>
      <c r="P8" t="s">
        <v>112</v>
      </c>
    </row>
    <row r="9" spans="1:16" x14ac:dyDescent="0.25">
      <c r="A9" s="2">
        <v>45666</v>
      </c>
      <c r="B9" s="3" t="s">
        <v>47</v>
      </c>
      <c r="C9" s="3" t="s">
        <v>48</v>
      </c>
      <c r="D9" s="3" t="s">
        <v>14</v>
      </c>
      <c r="E9" s="3" t="s">
        <v>15</v>
      </c>
      <c r="F9" s="3" t="s">
        <v>49</v>
      </c>
      <c r="G9" s="3" t="s">
        <v>50</v>
      </c>
      <c r="H9" s="3"/>
      <c r="I9" s="3">
        <v>300</v>
      </c>
      <c r="J9" s="3"/>
      <c r="K9" s="3">
        <v>600</v>
      </c>
      <c r="L9" s="3" t="s">
        <v>31</v>
      </c>
    </row>
    <row r="10" spans="1:16" x14ac:dyDescent="0.25">
      <c r="A10" s="2">
        <v>45667</v>
      </c>
      <c r="B10" s="3" t="s">
        <v>51</v>
      </c>
      <c r="C10" s="3" t="s">
        <v>52</v>
      </c>
      <c r="D10" s="3" t="s">
        <v>34</v>
      </c>
      <c r="E10" s="3" t="s">
        <v>22</v>
      </c>
      <c r="F10" s="3" t="s">
        <v>53</v>
      </c>
      <c r="G10" s="3" t="s">
        <v>54</v>
      </c>
      <c r="H10" s="3">
        <v>10</v>
      </c>
      <c r="I10" s="3">
        <v>10</v>
      </c>
      <c r="J10" s="3">
        <v>100</v>
      </c>
      <c r="K10" s="3">
        <v>150</v>
      </c>
      <c r="L10" s="3" t="s">
        <v>18</v>
      </c>
    </row>
    <row r="11" spans="1:16" x14ac:dyDescent="0.25">
      <c r="A11" s="2">
        <v>45668</v>
      </c>
      <c r="B11" s="3" t="s">
        <v>55</v>
      </c>
      <c r="C11" s="3" t="s">
        <v>56</v>
      </c>
      <c r="D11" s="3" t="s">
        <v>21</v>
      </c>
      <c r="E11" s="3" t="s">
        <v>28</v>
      </c>
      <c r="F11" s="3" t="s">
        <v>29</v>
      </c>
      <c r="G11" s="3" t="s">
        <v>30</v>
      </c>
      <c r="H11" s="3"/>
      <c r="I11" s="3">
        <v>25</v>
      </c>
      <c r="J11" s="3"/>
      <c r="K11" s="3">
        <v>200</v>
      </c>
      <c r="L11" s="3" t="s">
        <v>31</v>
      </c>
    </row>
    <row r="12" spans="1:16" x14ac:dyDescent="0.25">
      <c r="A12" s="2">
        <v>45669</v>
      </c>
      <c r="B12" s="3" t="s">
        <v>57</v>
      </c>
      <c r="C12" s="3" t="s">
        <v>58</v>
      </c>
      <c r="D12" s="3" t="s">
        <v>27</v>
      </c>
      <c r="E12" s="3" t="s">
        <v>15</v>
      </c>
      <c r="F12" s="3" t="s">
        <v>35</v>
      </c>
      <c r="G12" s="3" t="s">
        <v>59</v>
      </c>
      <c r="H12" s="3">
        <v>2</v>
      </c>
      <c r="I12" s="3">
        <v>400</v>
      </c>
      <c r="J12" s="3">
        <v>800</v>
      </c>
      <c r="K12" s="3">
        <v>750</v>
      </c>
      <c r="L12" s="3" t="s">
        <v>18</v>
      </c>
    </row>
    <row r="13" spans="1:16" x14ac:dyDescent="0.25">
      <c r="A13" s="2">
        <v>45670</v>
      </c>
      <c r="B13" s="3" t="s">
        <v>60</v>
      </c>
      <c r="C13" s="3" t="s">
        <v>61</v>
      </c>
      <c r="D13" s="3" t="s">
        <v>14</v>
      </c>
      <c r="E13" s="3" t="s">
        <v>22</v>
      </c>
      <c r="F13" s="3" t="s">
        <v>39</v>
      </c>
      <c r="G13" s="3" t="s">
        <v>40</v>
      </c>
      <c r="H13" s="3"/>
      <c r="I13" s="3">
        <v>650</v>
      </c>
      <c r="J13" s="3"/>
      <c r="K13" s="3">
        <v>1400</v>
      </c>
      <c r="L13" s="3" t="s">
        <v>31</v>
      </c>
    </row>
    <row r="14" spans="1:16" x14ac:dyDescent="0.25">
      <c r="A14" s="2">
        <v>45671</v>
      </c>
      <c r="B14" s="3" t="s">
        <v>62</v>
      </c>
      <c r="C14" s="3" t="s">
        <v>63</v>
      </c>
      <c r="D14" s="3" t="s">
        <v>34</v>
      </c>
      <c r="E14" s="3" t="s">
        <v>15</v>
      </c>
      <c r="F14" s="3" t="s">
        <v>16</v>
      </c>
      <c r="G14" s="3" t="s">
        <v>64</v>
      </c>
      <c r="H14" s="3">
        <v>4</v>
      </c>
      <c r="I14" s="3">
        <v>200</v>
      </c>
      <c r="J14" s="3">
        <v>800</v>
      </c>
      <c r="K14" s="3">
        <v>900</v>
      </c>
      <c r="L14" s="3" t="s">
        <v>18</v>
      </c>
    </row>
    <row r="15" spans="1:16" x14ac:dyDescent="0.25">
      <c r="A15" s="2">
        <v>45672</v>
      </c>
      <c r="B15" s="3" t="s">
        <v>65</v>
      </c>
      <c r="C15" s="3" t="s">
        <v>66</v>
      </c>
      <c r="D15" s="3" t="s">
        <v>27</v>
      </c>
      <c r="E15" s="3" t="s">
        <v>22</v>
      </c>
      <c r="F15" s="3" t="s">
        <v>53</v>
      </c>
      <c r="G15" s="3" t="s">
        <v>67</v>
      </c>
      <c r="H15" s="3">
        <v>5</v>
      </c>
      <c r="I15" s="3">
        <v>25</v>
      </c>
      <c r="J15" s="3">
        <v>125</v>
      </c>
      <c r="K15" s="3">
        <v>150</v>
      </c>
      <c r="L15" s="3" t="s">
        <v>18</v>
      </c>
    </row>
    <row r="16" spans="1:16" x14ac:dyDescent="0.25">
      <c r="A16" s="2">
        <v>45673</v>
      </c>
      <c r="B16" s="3" t="s">
        <v>68</v>
      </c>
      <c r="C16" s="3" t="s">
        <v>69</v>
      </c>
      <c r="D16" s="3" t="s">
        <v>21</v>
      </c>
      <c r="E16" s="3" t="s">
        <v>15</v>
      </c>
      <c r="F16" s="3" t="s">
        <v>35</v>
      </c>
      <c r="G16" s="3" t="s">
        <v>70</v>
      </c>
      <c r="H16" s="3">
        <v>2</v>
      </c>
      <c r="I16" s="3">
        <v>300</v>
      </c>
      <c r="J16" s="3">
        <v>600</v>
      </c>
      <c r="K16" s="3">
        <v>500</v>
      </c>
      <c r="L16" s="3" t="s">
        <v>18</v>
      </c>
    </row>
    <row r="17" spans="1:12" x14ac:dyDescent="0.25">
      <c r="A17" s="2">
        <v>45674</v>
      </c>
      <c r="B17" s="3" t="s">
        <v>71</v>
      </c>
      <c r="C17" s="3" t="s">
        <v>72</v>
      </c>
      <c r="D17" s="3" t="s">
        <v>14</v>
      </c>
      <c r="E17" s="3" t="s">
        <v>28</v>
      </c>
      <c r="F17" s="3" t="s">
        <v>29</v>
      </c>
      <c r="G17" s="3" t="s">
        <v>73</v>
      </c>
      <c r="H17" s="3"/>
      <c r="I17" s="3">
        <v>30</v>
      </c>
      <c r="J17" s="3"/>
      <c r="K17" s="3">
        <v>250</v>
      </c>
      <c r="L17" s="3" t="s">
        <v>31</v>
      </c>
    </row>
    <row r="18" spans="1:12" x14ac:dyDescent="0.25">
      <c r="A18" s="2">
        <v>45675</v>
      </c>
      <c r="B18" s="3" t="s">
        <v>74</v>
      </c>
      <c r="C18" s="3" t="s">
        <v>75</v>
      </c>
      <c r="D18" s="3" t="s">
        <v>34</v>
      </c>
      <c r="E18" s="3" t="s">
        <v>22</v>
      </c>
      <c r="F18" s="3" t="s">
        <v>23</v>
      </c>
      <c r="G18" s="3" t="s">
        <v>24</v>
      </c>
      <c r="H18" s="3">
        <v>1</v>
      </c>
      <c r="I18" s="3">
        <v>230</v>
      </c>
      <c r="J18" s="3">
        <v>230</v>
      </c>
      <c r="K18" s="3">
        <v>250</v>
      </c>
      <c r="L18" s="3" t="s">
        <v>18</v>
      </c>
    </row>
    <row r="19" spans="1:12" x14ac:dyDescent="0.25">
      <c r="A19" s="2">
        <v>45676</v>
      </c>
      <c r="B19" s="3" t="s">
        <v>76</v>
      </c>
      <c r="C19" s="3" t="s">
        <v>77</v>
      </c>
      <c r="D19" s="3" t="s">
        <v>27</v>
      </c>
      <c r="E19" s="3" t="s">
        <v>28</v>
      </c>
      <c r="F19" s="3" t="s">
        <v>78</v>
      </c>
      <c r="G19" s="3" t="s">
        <v>79</v>
      </c>
      <c r="H19" s="3">
        <v>6</v>
      </c>
      <c r="I19" s="3">
        <v>20</v>
      </c>
      <c r="J19" s="3">
        <v>120</v>
      </c>
      <c r="K19" s="3">
        <v>150</v>
      </c>
      <c r="L19" s="3" t="s">
        <v>18</v>
      </c>
    </row>
    <row r="20" spans="1:12" x14ac:dyDescent="0.25">
      <c r="A20" s="2">
        <v>45677</v>
      </c>
      <c r="B20" s="3" t="s">
        <v>80</v>
      </c>
      <c r="C20" s="3" t="s">
        <v>81</v>
      </c>
      <c r="D20" s="3" t="s">
        <v>14</v>
      </c>
      <c r="E20" s="3" t="s">
        <v>15</v>
      </c>
      <c r="F20" s="3" t="s">
        <v>49</v>
      </c>
      <c r="G20" s="3" t="s">
        <v>82</v>
      </c>
      <c r="H20" s="3">
        <v>3</v>
      </c>
      <c r="I20" s="3">
        <v>320</v>
      </c>
      <c r="J20" s="3">
        <v>960</v>
      </c>
      <c r="K20" s="3">
        <v>1000</v>
      </c>
      <c r="L20" s="3" t="s">
        <v>18</v>
      </c>
    </row>
    <row r="21" spans="1:12" x14ac:dyDescent="0.25">
      <c r="A21" s="2">
        <v>45678</v>
      </c>
      <c r="B21" s="3" t="s">
        <v>83</v>
      </c>
      <c r="C21" s="3" t="s">
        <v>84</v>
      </c>
      <c r="D21" s="3" t="s">
        <v>21</v>
      </c>
      <c r="E21" s="3" t="s">
        <v>22</v>
      </c>
      <c r="F21" s="3" t="s">
        <v>53</v>
      </c>
      <c r="G21" s="3" t="s">
        <v>85</v>
      </c>
      <c r="H21" s="3"/>
      <c r="I21" s="3">
        <v>35</v>
      </c>
      <c r="J21" s="3"/>
      <c r="K21" s="3">
        <v>175</v>
      </c>
      <c r="L21" s="3" t="s">
        <v>31</v>
      </c>
    </row>
    <row r="22" spans="1:12" x14ac:dyDescent="0.25">
      <c r="A22" s="2">
        <v>45679</v>
      </c>
      <c r="B22" s="3" t="s">
        <v>86</v>
      </c>
      <c r="C22" s="3" t="s">
        <v>87</v>
      </c>
      <c r="D22" s="3" t="s">
        <v>27</v>
      </c>
      <c r="E22" s="3" t="s">
        <v>15</v>
      </c>
      <c r="F22" s="3" t="s">
        <v>16</v>
      </c>
      <c r="G22" s="3" t="s">
        <v>88</v>
      </c>
      <c r="H22" s="3">
        <v>5</v>
      </c>
      <c r="I22" s="3">
        <v>100</v>
      </c>
      <c r="J22" s="3">
        <v>500</v>
      </c>
      <c r="K22" s="3">
        <v>600</v>
      </c>
      <c r="L22" s="3" t="s">
        <v>18</v>
      </c>
    </row>
    <row r="23" spans="1:12" x14ac:dyDescent="0.25">
      <c r="A23" s="2">
        <v>45680</v>
      </c>
      <c r="B23" s="3" t="s">
        <v>89</v>
      </c>
      <c r="C23" s="3" t="s">
        <v>90</v>
      </c>
      <c r="D23" s="3" t="s">
        <v>34</v>
      </c>
      <c r="E23" s="3" t="s">
        <v>22</v>
      </c>
      <c r="F23" s="3" t="s">
        <v>23</v>
      </c>
      <c r="G23" s="3" t="s">
        <v>24</v>
      </c>
      <c r="H23" s="3">
        <v>3</v>
      </c>
      <c r="I23" s="3">
        <v>210</v>
      </c>
      <c r="J23" s="3">
        <v>630</v>
      </c>
      <c r="K23" s="3">
        <v>700</v>
      </c>
      <c r="L23" s="3" t="s">
        <v>18</v>
      </c>
    </row>
    <row r="24" spans="1:12" x14ac:dyDescent="0.25">
      <c r="A24" s="2">
        <v>45681</v>
      </c>
      <c r="B24" s="3" t="s">
        <v>91</v>
      </c>
      <c r="C24" s="3" t="s">
        <v>92</v>
      </c>
      <c r="D24" s="3" t="s">
        <v>14</v>
      </c>
      <c r="E24" s="3" t="s">
        <v>28</v>
      </c>
      <c r="F24" s="3" t="s">
        <v>93</v>
      </c>
      <c r="G24" s="3" t="s">
        <v>94</v>
      </c>
      <c r="H24" s="3"/>
      <c r="I24" s="3">
        <v>45</v>
      </c>
      <c r="J24" s="3"/>
      <c r="K24" s="3">
        <v>250</v>
      </c>
      <c r="L24" s="3" t="s">
        <v>31</v>
      </c>
    </row>
    <row r="25" spans="1:12" x14ac:dyDescent="0.25">
      <c r="A25" s="2">
        <v>45682</v>
      </c>
      <c r="B25" s="3" t="s">
        <v>95</v>
      </c>
      <c r="C25" s="3" t="s">
        <v>96</v>
      </c>
      <c r="D25" s="3" t="s">
        <v>21</v>
      </c>
      <c r="E25" s="3" t="s">
        <v>15</v>
      </c>
      <c r="F25" s="3" t="s">
        <v>35</v>
      </c>
      <c r="G25" s="3" t="s">
        <v>97</v>
      </c>
      <c r="H25" s="3">
        <v>2</v>
      </c>
      <c r="I25" s="3">
        <v>350</v>
      </c>
      <c r="J25" s="3">
        <v>700</v>
      </c>
      <c r="K25" s="3">
        <v>800</v>
      </c>
      <c r="L25" s="3" t="s">
        <v>18</v>
      </c>
    </row>
    <row r="26" spans="1:12" x14ac:dyDescent="0.25">
      <c r="A26" s="2">
        <v>45683</v>
      </c>
      <c r="B26" s="3" t="s">
        <v>98</v>
      </c>
      <c r="C26" s="3" t="s">
        <v>99</v>
      </c>
      <c r="D26" s="3" t="s">
        <v>27</v>
      </c>
      <c r="E26" s="3" t="s">
        <v>22</v>
      </c>
      <c r="F26" s="3" t="s">
        <v>39</v>
      </c>
      <c r="G26" s="3" t="s">
        <v>100</v>
      </c>
      <c r="H26" s="3">
        <v>1</v>
      </c>
      <c r="I26" s="3">
        <v>900</v>
      </c>
      <c r="J26" s="3">
        <v>900</v>
      </c>
      <c r="K26" s="3">
        <v>950</v>
      </c>
      <c r="L26"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74B29-EDB4-488D-9F07-06A42585FD91}">
  <dimension ref="A1:P26"/>
  <sheetViews>
    <sheetView topLeftCell="G1" workbookViewId="0">
      <selection activeCell="Q10" sqref="Q10"/>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6.140625" customWidth="1"/>
    <col min="14" max="14" width="41.28515625" customWidth="1"/>
    <col min="15" max="15" width="14.5703125" customWidth="1"/>
    <col min="16" max="16" width="24.85546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N1" s="1" t="s">
        <v>113</v>
      </c>
      <c r="O1" s="1" t="s">
        <v>114</v>
      </c>
      <c r="P1" s="1" t="s">
        <v>115</v>
      </c>
    </row>
    <row r="2" spans="1:16" x14ac:dyDescent="0.25">
      <c r="A2" s="2">
        <v>45659</v>
      </c>
      <c r="B2" s="3" t="s">
        <v>12</v>
      </c>
      <c r="C2" s="3" t="s">
        <v>13</v>
      </c>
      <c r="D2" s="3" t="s">
        <v>14</v>
      </c>
      <c r="E2" s="3" t="s">
        <v>15</v>
      </c>
      <c r="F2" s="3" t="s">
        <v>16</v>
      </c>
      <c r="G2" s="3" t="s">
        <v>17</v>
      </c>
      <c r="H2" s="3">
        <v>2</v>
      </c>
      <c r="I2" s="3">
        <v>120</v>
      </c>
      <c r="J2" s="3">
        <v>240</v>
      </c>
      <c r="K2" s="3">
        <v>300</v>
      </c>
      <c r="L2" s="3" t="s">
        <v>18</v>
      </c>
      <c r="N2">
        <f>LEN(C2)</f>
        <v>9</v>
      </c>
      <c r="O2" t="str">
        <f>TRIM(C2)</f>
        <v>Alice Kim</v>
      </c>
      <c r="P2">
        <f>LEN(O2)</f>
        <v>9</v>
      </c>
    </row>
    <row r="3" spans="1:16" x14ac:dyDescent="0.25">
      <c r="A3" s="2">
        <v>45660</v>
      </c>
      <c r="B3" s="3" t="s">
        <v>19</v>
      </c>
      <c r="C3" s="3" t="s">
        <v>20</v>
      </c>
      <c r="D3" s="3" t="s">
        <v>21</v>
      </c>
      <c r="E3" s="3" t="s">
        <v>22</v>
      </c>
      <c r="F3" s="3" t="s">
        <v>23</v>
      </c>
      <c r="G3" s="3" t="s">
        <v>24</v>
      </c>
      <c r="H3" s="3">
        <v>3</v>
      </c>
      <c r="I3" s="3">
        <v>220</v>
      </c>
      <c r="J3" s="3">
        <v>660</v>
      </c>
      <c r="K3" s="3">
        <v>700</v>
      </c>
      <c r="L3" s="3" t="s">
        <v>18</v>
      </c>
      <c r="N3">
        <f t="shared" ref="N3:N26" si="0">LEN(C3)</f>
        <v>12</v>
      </c>
      <c r="O3" t="str">
        <f t="shared" ref="O3:O26" si="1">TRIM(C3)</f>
        <v>Brian Otieno</v>
      </c>
      <c r="P3">
        <f t="shared" ref="P3:P26" si="2">LEN(O3)</f>
        <v>12</v>
      </c>
    </row>
    <row r="4" spans="1:16" x14ac:dyDescent="0.25">
      <c r="A4" s="2">
        <v>45661</v>
      </c>
      <c r="B4" s="3" t="s">
        <v>25</v>
      </c>
      <c r="C4" s="3" t="s">
        <v>26</v>
      </c>
      <c r="D4" s="3" t="s">
        <v>27</v>
      </c>
      <c r="E4" s="3" t="s">
        <v>28</v>
      </c>
      <c r="F4" s="3" t="s">
        <v>29</v>
      </c>
      <c r="G4" s="3" t="s">
        <v>30</v>
      </c>
      <c r="H4" s="3">
        <v>5</v>
      </c>
      <c r="I4" s="3">
        <v>25</v>
      </c>
      <c r="J4" s="3">
        <v>125</v>
      </c>
      <c r="K4" s="3">
        <v>200</v>
      </c>
      <c r="L4" s="3" t="s">
        <v>31</v>
      </c>
      <c r="N4">
        <f t="shared" si="0"/>
        <v>12</v>
      </c>
      <c r="O4" t="str">
        <f t="shared" si="1"/>
        <v>Carol Wambui</v>
      </c>
      <c r="P4">
        <f t="shared" si="2"/>
        <v>12</v>
      </c>
    </row>
    <row r="5" spans="1:16" x14ac:dyDescent="0.25">
      <c r="A5" s="2">
        <v>45662</v>
      </c>
      <c r="B5" s="3" t="s">
        <v>32</v>
      </c>
      <c r="C5" s="3" t="s">
        <v>33</v>
      </c>
      <c r="D5" s="3" t="s">
        <v>34</v>
      </c>
      <c r="E5" s="3" t="s">
        <v>15</v>
      </c>
      <c r="F5" s="3" t="s">
        <v>35</v>
      </c>
      <c r="G5" s="3" t="s">
        <v>36</v>
      </c>
      <c r="H5" s="3">
        <v>1</v>
      </c>
      <c r="I5" s="3">
        <v>450</v>
      </c>
      <c r="J5" s="3">
        <v>450</v>
      </c>
      <c r="K5" s="3">
        <v>500</v>
      </c>
      <c r="L5" s="3" t="s">
        <v>18</v>
      </c>
      <c r="N5">
        <f t="shared" si="0"/>
        <v>12</v>
      </c>
      <c r="O5" t="str">
        <f t="shared" si="1"/>
        <v>David Mwangi</v>
      </c>
      <c r="P5">
        <f t="shared" si="2"/>
        <v>12</v>
      </c>
    </row>
    <row r="6" spans="1:16" x14ac:dyDescent="0.25">
      <c r="A6" s="2">
        <v>45663</v>
      </c>
      <c r="B6" s="3" t="s">
        <v>37</v>
      </c>
      <c r="C6" s="3" t="s">
        <v>38</v>
      </c>
      <c r="D6" s="3" t="s">
        <v>14</v>
      </c>
      <c r="E6" s="3" t="s">
        <v>22</v>
      </c>
      <c r="F6" s="3" t="s">
        <v>39</v>
      </c>
      <c r="G6" s="3" t="s">
        <v>40</v>
      </c>
      <c r="H6" s="3">
        <v>2</v>
      </c>
      <c r="I6" s="3">
        <v>650</v>
      </c>
      <c r="J6" s="3">
        <v>1300</v>
      </c>
      <c r="K6" s="3">
        <v>1400</v>
      </c>
      <c r="L6" s="3" t="s">
        <v>18</v>
      </c>
      <c r="N6">
        <f t="shared" si="0"/>
        <v>14</v>
      </c>
      <c r="O6" t="str">
        <f t="shared" si="1"/>
        <v>Esther Achieng</v>
      </c>
      <c r="P6">
        <f t="shared" si="2"/>
        <v>14</v>
      </c>
    </row>
    <row r="7" spans="1:16" x14ac:dyDescent="0.25">
      <c r="A7" s="2">
        <v>45664</v>
      </c>
      <c r="B7" s="3" t="s">
        <v>41</v>
      </c>
      <c r="C7" s="3" t="s">
        <v>42</v>
      </c>
      <c r="D7" s="3" t="s">
        <v>21</v>
      </c>
      <c r="E7" s="3" t="s">
        <v>15</v>
      </c>
      <c r="F7" s="3" t="s">
        <v>16</v>
      </c>
      <c r="G7" s="3" t="s">
        <v>17</v>
      </c>
      <c r="H7" s="3">
        <v>3</v>
      </c>
      <c r="I7" s="3">
        <v>115</v>
      </c>
      <c r="J7" s="3">
        <v>345</v>
      </c>
      <c r="K7" s="3">
        <v>350</v>
      </c>
      <c r="L7" s="3" t="s">
        <v>18</v>
      </c>
      <c r="N7">
        <f t="shared" si="0"/>
        <v>13</v>
      </c>
      <c r="O7" t="str">
        <f t="shared" si="1"/>
        <v>Felix Kariuki</v>
      </c>
      <c r="P7">
        <f t="shared" si="2"/>
        <v>13</v>
      </c>
    </row>
    <row r="8" spans="1:16" x14ac:dyDescent="0.25">
      <c r="A8" s="2">
        <v>45665</v>
      </c>
      <c r="B8" s="3" t="s">
        <v>43</v>
      </c>
      <c r="C8" s="3" t="s">
        <v>44</v>
      </c>
      <c r="D8" s="3" t="s">
        <v>27</v>
      </c>
      <c r="E8" s="3" t="s">
        <v>28</v>
      </c>
      <c r="F8" s="3" t="s">
        <v>45</v>
      </c>
      <c r="G8" s="3" t="s">
        <v>46</v>
      </c>
      <c r="H8" s="3">
        <v>8</v>
      </c>
      <c r="I8" s="3">
        <v>15</v>
      </c>
      <c r="J8" s="3">
        <v>120</v>
      </c>
      <c r="K8" s="3">
        <v>150</v>
      </c>
      <c r="L8" s="3" t="s">
        <v>18</v>
      </c>
      <c r="N8">
        <f t="shared" si="0"/>
        <v>11</v>
      </c>
      <c r="O8" t="str">
        <f t="shared" si="1"/>
        <v>Grace Mutua</v>
      </c>
      <c r="P8">
        <f t="shared" si="2"/>
        <v>11</v>
      </c>
    </row>
    <row r="9" spans="1:16" x14ac:dyDescent="0.25">
      <c r="A9" s="2">
        <v>45666</v>
      </c>
      <c r="B9" s="3" t="s">
        <v>47</v>
      </c>
      <c r="C9" s="3" t="s">
        <v>48</v>
      </c>
      <c r="D9" s="3" t="s">
        <v>14</v>
      </c>
      <c r="E9" s="3" t="s">
        <v>15</v>
      </c>
      <c r="F9" s="3" t="s">
        <v>49</v>
      </c>
      <c r="G9" s="3" t="s">
        <v>50</v>
      </c>
      <c r="H9" s="3"/>
      <c r="I9" s="3">
        <v>300</v>
      </c>
      <c r="J9" s="3"/>
      <c r="K9" s="3">
        <v>600</v>
      </c>
      <c r="L9" s="3" t="s">
        <v>31</v>
      </c>
      <c r="N9">
        <f t="shared" si="0"/>
        <v>12</v>
      </c>
      <c r="O9" t="str">
        <f t="shared" si="1"/>
        <v>Henry Mworia</v>
      </c>
      <c r="P9">
        <f t="shared" si="2"/>
        <v>12</v>
      </c>
    </row>
    <row r="10" spans="1:16" x14ac:dyDescent="0.25">
      <c r="A10" s="2">
        <v>45667</v>
      </c>
      <c r="B10" s="3" t="s">
        <v>51</v>
      </c>
      <c r="C10" s="3" t="s">
        <v>52</v>
      </c>
      <c r="D10" s="3" t="s">
        <v>34</v>
      </c>
      <c r="E10" s="3" t="s">
        <v>22</v>
      </c>
      <c r="F10" s="3" t="s">
        <v>53</v>
      </c>
      <c r="G10" s="3" t="s">
        <v>54</v>
      </c>
      <c r="H10" s="3">
        <v>10</v>
      </c>
      <c r="I10" s="3">
        <v>10</v>
      </c>
      <c r="J10" s="3">
        <v>100</v>
      </c>
      <c r="K10" s="3">
        <v>150</v>
      </c>
      <c r="L10" s="3" t="s">
        <v>18</v>
      </c>
      <c r="N10">
        <f t="shared" si="0"/>
        <v>11</v>
      </c>
      <c r="O10" t="str">
        <f t="shared" si="1"/>
        <v>Irene Njeri</v>
      </c>
      <c r="P10">
        <f t="shared" si="2"/>
        <v>11</v>
      </c>
    </row>
    <row r="11" spans="1:16" x14ac:dyDescent="0.25">
      <c r="A11" s="2">
        <v>45668</v>
      </c>
      <c r="B11" s="3" t="s">
        <v>55</v>
      </c>
      <c r="C11" s="3" t="s">
        <v>56</v>
      </c>
      <c r="D11" s="3" t="s">
        <v>21</v>
      </c>
      <c r="E11" s="3" t="s">
        <v>28</v>
      </c>
      <c r="F11" s="3" t="s">
        <v>29</v>
      </c>
      <c r="G11" s="3" t="s">
        <v>30</v>
      </c>
      <c r="H11" s="3"/>
      <c r="I11" s="3">
        <v>25</v>
      </c>
      <c r="J11" s="3"/>
      <c r="K11" s="3">
        <v>200</v>
      </c>
      <c r="L11" s="3" t="s">
        <v>31</v>
      </c>
      <c r="N11">
        <f t="shared" si="0"/>
        <v>14</v>
      </c>
      <c r="O11" t="str">
        <f t="shared" si="1"/>
        <v>James Kipkoech</v>
      </c>
      <c r="P11">
        <f t="shared" si="2"/>
        <v>14</v>
      </c>
    </row>
    <row r="12" spans="1:16" x14ac:dyDescent="0.25">
      <c r="A12" s="2">
        <v>45669</v>
      </c>
      <c r="B12" s="3" t="s">
        <v>57</v>
      </c>
      <c r="C12" s="3" t="s">
        <v>58</v>
      </c>
      <c r="D12" s="3" t="s">
        <v>27</v>
      </c>
      <c r="E12" s="3" t="s">
        <v>15</v>
      </c>
      <c r="F12" s="3" t="s">
        <v>35</v>
      </c>
      <c r="G12" s="3" t="s">
        <v>59</v>
      </c>
      <c r="H12" s="3">
        <v>2</v>
      </c>
      <c r="I12" s="3">
        <v>400</v>
      </c>
      <c r="J12" s="3">
        <v>800</v>
      </c>
      <c r="K12" s="3">
        <v>750</v>
      </c>
      <c r="L12" s="3" t="s">
        <v>18</v>
      </c>
      <c r="N12">
        <f t="shared" si="0"/>
        <v>10</v>
      </c>
      <c r="O12" t="str">
        <f t="shared" si="1"/>
        <v>Karen Aoko</v>
      </c>
      <c r="P12">
        <f t="shared" si="2"/>
        <v>10</v>
      </c>
    </row>
    <row r="13" spans="1:16" x14ac:dyDescent="0.25">
      <c r="A13" s="2">
        <v>45670</v>
      </c>
      <c r="B13" s="3" t="s">
        <v>60</v>
      </c>
      <c r="C13" s="3" t="s">
        <v>61</v>
      </c>
      <c r="D13" s="3" t="s">
        <v>14</v>
      </c>
      <c r="E13" s="3" t="s">
        <v>22</v>
      </c>
      <c r="F13" s="3" t="s">
        <v>39</v>
      </c>
      <c r="G13" s="3" t="s">
        <v>40</v>
      </c>
      <c r="H13" s="3"/>
      <c r="I13" s="3">
        <v>650</v>
      </c>
      <c r="J13" s="3"/>
      <c r="K13" s="3">
        <v>1400</v>
      </c>
      <c r="L13" s="3" t="s">
        <v>31</v>
      </c>
      <c r="N13">
        <f t="shared" si="0"/>
        <v>12</v>
      </c>
      <c r="O13" t="str">
        <f t="shared" si="1"/>
        <v>Leon Ong’era</v>
      </c>
      <c r="P13">
        <f t="shared" si="2"/>
        <v>12</v>
      </c>
    </row>
    <row r="14" spans="1:16" x14ac:dyDescent="0.25">
      <c r="A14" s="2">
        <v>45671</v>
      </c>
      <c r="B14" s="3" t="s">
        <v>62</v>
      </c>
      <c r="C14" s="3" t="s">
        <v>63</v>
      </c>
      <c r="D14" s="3" t="s">
        <v>34</v>
      </c>
      <c r="E14" s="3" t="s">
        <v>15</v>
      </c>
      <c r="F14" s="3" t="s">
        <v>16</v>
      </c>
      <c r="G14" s="3" t="s">
        <v>64</v>
      </c>
      <c r="H14" s="3">
        <v>4</v>
      </c>
      <c r="I14" s="3">
        <v>200</v>
      </c>
      <c r="J14" s="3">
        <v>800</v>
      </c>
      <c r="K14" s="3">
        <v>900</v>
      </c>
      <c r="L14" s="3" t="s">
        <v>18</v>
      </c>
      <c r="N14">
        <f t="shared" si="0"/>
        <v>11</v>
      </c>
      <c r="O14" t="str">
        <f t="shared" si="1"/>
        <v>Mary Njenga</v>
      </c>
      <c r="P14">
        <f t="shared" si="2"/>
        <v>11</v>
      </c>
    </row>
    <row r="15" spans="1:16" x14ac:dyDescent="0.25">
      <c r="A15" s="2">
        <v>45672</v>
      </c>
      <c r="B15" s="3" t="s">
        <v>65</v>
      </c>
      <c r="C15" s="3" t="s">
        <v>66</v>
      </c>
      <c r="D15" s="3" t="s">
        <v>27</v>
      </c>
      <c r="E15" s="3" t="s">
        <v>22</v>
      </c>
      <c r="F15" s="3" t="s">
        <v>53</v>
      </c>
      <c r="G15" s="3" t="s">
        <v>67</v>
      </c>
      <c r="H15" s="3">
        <v>5</v>
      </c>
      <c r="I15" s="3">
        <v>25</v>
      </c>
      <c r="J15" s="3">
        <v>125</v>
      </c>
      <c r="K15" s="3">
        <v>150</v>
      </c>
      <c r="L15" s="3" t="s">
        <v>18</v>
      </c>
      <c r="N15">
        <f t="shared" si="0"/>
        <v>12</v>
      </c>
      <c r="O15" t="str">
        <f t="shared" si="1"/>
        <v>Nick Ochieng</v>
      </c>
      <c r="P15">
        <f t="shared" si="2"/>
        <v>12</v>
      </c>
    </row>
    <row r="16" spans="1:16" x14ac:dyDescent="0.25">
      <c r="A16" s="2">
        <v>45673</v>
      </c>
      <c r="B16" s="3" t="s">
        <v>68</v>
      </c>
      <c r="C16" s="3" t="s">
        <v>69</v>
      </c>
      <c r="D16" s="3" t="s">
        <v>21</v>
      </c>
      <c r="E16" s="3" t="s">
        <v>15</v>
      </c>
      <c r="F16" s="3" t="s">
        <v>35</v>
      </c>
      <c r="G16" s="3" t="s">
        <v>70</v>
      </c>
      <c r="H16" s="3">
        <v>2</v>
      </c>
      <c r="I16" s="3">
        <v>300</v>
      </c>
      <c r="J16" s="3">
        <v>600</v>
      </c>
      <c r="K16" s="3">
        <v>500</v>
      </c>
      <c r="L16" s="3" t="s">
        <v>18</v>
      </c>
      <c r="N16">
        <f t="shared" si="0"/>
        <v>13</v>
      </c>
      <c r="O16" t="str">
        <f t="shared" si="1"/>
        <v>Olivia Wekesa</v>
      </c>
      <c r="P16">
        <f t="shared" si="2"/>
        <v>13</v>
      </c>
    </row>
    <row r="17" spans="1:16" x14ac:dyDescent="0.25">
      <c r="A17" s="2">
        <v>45674</v>
      </c>
      <c r="B17" s="3" t="s">
        <v>71</v>
      </c>
      <c r="C17" s="3" t="s">
        <v>72</v>
      </c>
      <c r="D17" s="3" t="s">
        <v>14</v>
      </c>
      <c r="E17" s="3" t="s">
        <v>28</v>
      </c>
      <c r="F17" s="3" t="s">
        <v>29</v>
      </c>
      <c r="G17" s="3" t="s">
        <v>73</v>
      </c>
      <c r="H17" s="3"/>
      <c r="I17" s="3">
        <v>30</v>
      </c>
      <c r="J17" s="3"/>
      <c r="K17" s="3">
        <v>250</v>
      </c>
      <c r="L17" s="3" t="s">
        <v>31</v>
      </c>
      <c r="N17">
        <f t="shared" si="0"/>
        <v>11</v>
      </c>
      <c r="O17" t="str">
        <f t="shared" si="1"/>
        <v>Peter Kamau</v>
      </c>
      <c r="P17">
        <f t="shared" si="2"/>
        <v>11</v>
      </c>
    </row>
    <row r="18" spans="1:16" x14ac:dyDescent="0.25">
      <c r="A18" s="2">
        <v>45675</v>
      </c>
      <c r="B18" s="3" t="s">
        <v>74</v>
      </c>
      <c r="C18" s="3" t="s">
        <v>75</v>
      </c>
      <c r="D18" s="3" t="s">
        <v>34</v>
      </c>
      <c r="E18" s="3" t="s">
        <v>22</v>
      </c>
      <c r="F18" s="3" t="s">
        <v>23</v>
      </c>
      <c r="G18" s="3" t="s">
        <v>24</v>
      </c>
      <c r="H18" s="3">
        <v>1</v>
      </c>
      <c r="I18" s="3">
        <v>230</v>
      </c>
      <c r="J18" s="3">
        <v>230</v>
      </c>
      <c r="K18" s="3">
        <v>250</v>
      </c>
      <c r="L18" s="3" t="s">
        <v>18</v>
      </c>
      <c r="N18">
        <f t="shared" si="0"/>
        <v>13</v>
      </c>
      <c r="O18" t="str">
        <f t="shared" si="1"/>
        <v>Queen Naliaka</v>
      </c>
      <c r="P18">
        <f t="shared" si="2"/>
        <v>13</v>
      </c>
    </row>
    <row r="19" spans="1:16" x14ac:dyDescent="0.25">
      <c r="A19" s="2">
        <v>45676</v>
      </c>
      <c r="B19" s="3" t="s">
        <v>76</v>
      </c>
      <c r="C19" s="3" t="s">
        <v>77</v>
      </c>
      <c r="D19" s="3" t="s">
        <v>27</v>
      </c>
      <c r="E19" s="3" t="s">
        <v>28</v>
      </c>
      <c r="F19" s="3" t="s">
        <v>78</v>
      </c>
      <c r="G19" s="3" t="s">
        <v>79</v>
      </c>
      <c r="H19" s="3">
        <v>6</v>
      </c>
      <c r="I19" s="3">
        <v>20</v>
      </c>
      <c r="J19" s="3">
        <v>120</v>
      </c>
      <c r="K19" s="3">
        <v>150</v>
      </c>
      <c r="L19" s="3" t="s">
        <v>18</v>
      </c>
      <c r="N19">
        <f t="shared" si="0"/>
        <v>13</v>
      </c>
      <c r="O19" t="str">
        <f t="shared" si="1"/>
        <v>Robert Kimani</v>
      </c>
      <c r="P19">
        <f t="shared" si="2"/>
        <v>13</v>
      </c>
    </row>
    <row r="20" spans="1:16" x14ac:dyDescent="0.25">
      <c r="A20" s="2">
        <v>45677</v>
      </c>
      <c r="B20" s="3" t="s">
        <v>80</v>
      </c>
      <c r="C20" s="3" t="s">
        <v>81</v>
      </c>
      <c r="D20" s="3" t="s">
        <v>14</v>
      </c>
      <c r="E20" s="3" t="s">
        <v>15</v>
      </c>
      <c r="F20" s="3" t="s">
        <v>49</v>
      </c>
      <c r="G20" s="3" t="s">
        <v>82</v>
      </c>
      <c r="H20" s="3">
        <v>3</v>
      </c>
      <c r="I20" s="3">
        <v>320</v>
      </c>
      <c r="J20" s="3">
        <v>960</v>
      </c>
      <c r="K20" s="3">
        <v>1000</v>
      </c>
      <c r="L20" s="3" t="s">
        <v>18</v>
      </c>
      <c r="N20">
        <f t="shared" si="0"/>
        <v>11</v>
      </c>
      <c r="O20" t="str">
        <f t="shared" si="1"/>
        <v>Sarah Njoki</v>
      </c>
      <c r="P20">
        <f t="shared" si="2"/>
        <v>11</v>
      </c>
    </row>
    <row r="21" spans="1:16" x14ac:dyDescent="0.25">
      <c r="A21" s="2">
        <v>45678</v>
      </c>
      <c r="B21" s="3" t="s">
        <v>83</v>
      </c>
      <c r="C21" s="3" t="s">
        <v>84</v>
      </c>
      <c r="D21" s="3" t="s">
        <v>21</v>
      </c>
      <c r="E21" s="3" t="s">
        <v>22</v>
      </c>
      <c r="F21" s="3" t="s">
        <v>53</v>
      </c>
      <c r="G21" s="3" t="s">
        <v>85</v>
      </c>
      <c r="H21" s="3"/>
      <c r="I21" s="3">
        <v>35</v>
      </c>
      <c r="J21" s="3"/>
      <c r="K21" s="3">
        <v>175</v>
      </c>
      <c r="L21" s="3" t="s">
        <v>31</v>
      </c>
      <c r="N21">
        <f t="shared" si="0"/>
        <v>10</v>
      </c>
      <c r="O21" t="str">
        <f t="shared" si="1"/>
        <v>Tony Mburu</v>
      </c>
      <c r="P21">
        <f t="shared" si="2"/>
        <v>10</v>
      </c>
    </row>
    <row r="22" spans="1:16" x14ac:dyDescent="0.25">
      <c r="A22" s="2">
        <v>45679</v>
      </c>
      <c r="B22" s="3" t="s">
        <v>86</v>
      </c>
      <c r="C22" s="3" t="s">
        <v>87</v>
      </c>
      <c r="D22" s="3" t="s">
        <v>27</v>
      </c>
      <c r="E22" s="3" t="s">
        <v>15</v>
      </c>
      <c r="F22" s="3" t="s">
        <v>16</v>
      </c>
      <c r="G22" s="3" t="s">
        <v>88</v>
      </c>
      <c r="H22" s="3">
        <v>5</v>
      </c>
      <c r="I22" s="3">
        <v>100</v>
      </c>
      <c r="J22" s="3">
        <v>500</v>
      </c>
      <c r="K22" s="3">
        <v>600</v>
      </c>
      <c r="L22" s="3" t="s">
        <v>18</v>
      </c>
      <c r="N22">
        <f t="shared" si="0"/>
        <v>13</v>
      </c>
      <c r="O22" t="str">
        <f t="shared" si="1"/>
        <v>Ursula Waweru</v>
      </c>
      <c r="P22">
        <f t="shared" si="2"/>
        <v>13</v>
      </c>
    </row>
    <row r="23" spans="1:16" x14ac:dyDescent="0.25">
      <c r="A23" s="2">
        <v>45680</v>
      </c>
      <c r="B23" s="3" t="s">
        <v>89</v>
      </c>
      <c r="C23" s="3" t="s">
        <v>90</v>
      </c>
      <c r="D23" s="3" t="s">
        <v>34</v>
      </c>
      <c r="E23" s="3" t="s">
        <v>22</v>
      </c>
      <c r="F23" s="3" t="s">
        <v>23</v>
      </c>
      <c r="G23" s="3" t="s">
        <v>24</v>
      </c>
      <c r="H23" s="3">
        <v>3</v>
      </c>
      <c r="I23" s="3">
        <v>210</v>
      </c>
      <c r="J23" s="3">
        <v>630</v>
      </c>
      <c r="K23" s="3">
        <v>700</v>
      </c>
      <c r="L23" s="3" t="s">
        <v>18</v>
      </c>
      <c r="N23">
        <f t="shared" si="0"/>
        <v>11</v>
      </c>
      <c r="O23" t="str">
        <f t="shared" si="1"/>
        <v>Victor Ouma</v>
      </c>
      <c r="P23">
        <f t="shared" si="2"/>
        <v>11</v>
      </c>
    </row>
    <row r="24" spans="1:16" x14ac:dyDescent="0.25">
      <c r="A24" s="2">
        <v>45681</v>
      </c>
      <c r="B24" s="3" t="s">
        <v>91</v>
      </c>
      <c r="C24" s="3" t="s">
        <v>92</v>
      </c>
      <c r="D24" s="3" t="s">
        <v>14</v>
      </c>
      <c r="E24" s="3" t="s">
        <v>28</v>
      </c>
      <c r="F24" s="3" t="s">
        <v>93</v>
      </c>
      <c r="G24" s="3" t="s">
        <v>94</v>
      </c>
      <c r="H24" s="3"/>
      <c r="I24" s="3">
        <v>45</v>
      </c>
      <c r="J24" s="3"/>
      <c r="K24" s="3">
        <v>250</v>
      </c>
      <c r="L24" s="3" t="s">
        <v>31</v>
      </c>
      <c r="N24">
        <f t="shared" si="0"/>
        <v>13</v>
      </c>
      <c r="O24" t="str">
        <f t="shared" si="1"/>
        <v>Winnie Atieno</v>
      </c>
      <c r="P24">
        <f t="shared" si="2"/>
        <v>13</v>
      </c>
    </row>
    <row r="25" spans="1:16" x14ac:dyDescent="0.25">
      <c r="A25" s="2">
        <v>45682</v>
      </c>
      <c r="B25" s="3" t="s">
        <v>95</v>
      </c>
      <c r="C25" s="3" t="s">
        <v>96</v>
      </c>
      <c r="D25" s="3" t="s">
        <v>21</v>
      </c>
      <c r="E25" s="3" t="s">
        <v>15</v>
      </c>
      <c r="F25" s="3" t="s">
        <v>35</v>
      </c>
      <c r="G25" s="3" t="s">
        <v>97</v>
      </c>
      <c r="H25" s="3">
        <v>2</v>
      </c>
      <c r="I25" s="3">
        <v>350</v>
      </c>
      <c r="J25" s="3">
        <v>700</v>
      </c>
      <c r="K25" s="3">
        <v>800</v>
      </c>
      <c r="L25" s="3" t="s">
        <v>18</v>
      </c>
      <c r="N25">
        <f t="shared" si="0"/>
        <v>14</v>
      </c>
      <c r="O25" t="str">
        <f t="shared" si="1"/>
        <v>Xavier Kilonzo</v>
      </c>
      <c r="P25">
        <f t="shared" si="2"/>
        <v>14</v>
      </c>
    </row>
    <row r="26" spans="1:16" x14ac:dyDescent="0.25">
      <c r="A26" s="2">
        <v>45683</v>
      </c>
      <c r="B26" s="3" t="s">
        <v>98</v>
      </c>
      <c r="C26" s="3" t="s">
        <v>99</v>
      </c>
      <c r="D26" s="3" t="s">
        <v>27</v>
      </c>
      <c r="E26" s="3" t="s">
        <v>22</v>
      </c>
      <c r="F26" s="3" t="s">
        <v>39</v>
      </c>
      <c r="G26" s="3" t="s">
        <v>100</v>
      </c>
      <c r="H26" s="3">
        <v>1</v>
      </c>
      <c r="I26" s="3">
        <v>900</v>
      </c>
      <c r="J26" s="3">
        <v>900</v>
      </c>
      <c r="K26" s="3">
        <v>950</v>
      </c>
      <c r="L26" s="3" t="s">
        <v>18</v>
      </c>
      <c r="N26">
        <f t="shared" si="0"/>
        <v>13</v>
      </c>
      <c r="O26" t="str">
        <f t="shared" si="1"/>
        <v>Yvonne Otieno</v>
      </c>
      <c r="P26">
        <f t="shared" si="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088DB-C5AD-4914-BECF-2E1CFF20A051}">
  <dimension ref="A1:M26"/>
  <sheetViews>
    <sheetView workbookViewId="0">
      <selection activeCell="M2" sqref="M2"/>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18.140625" customWidth="1"/>
    <col min="14" max="14" width="6" customWidth="1"/>
    <col min="15" max="15" width="6.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116</v>
      </c>
    </row>
    <row r="2" spans="1:13" x14ac:dyDescent="0.25">
      <c r="A2" s="2">
        <v>45659</v>
      </c>
      <c r="B2" s="3" t="s">
        <v>12</v>
      </c>
      <c r="C2" s="3" t="s">
        <v>13</v>
      </c>
      <c r="D2" s="3" t="s">
        <v>14</v>
      </c>
      <c r="E2" s="3" t="s">
        <v>15</v>
      </c>
      <c r="F2" s="3" t="s">
        <v>16</v>
      </c>
      <c r="G2" s="3" t="s">
        <v>17</v>
      </c>
      <c r="H2" s="3">
        <v>2</v>
      </c>
      <c r="I2" s="3">
        <v>120</v>
      </c>
      <c r="J2" s="3">
        <v>240</v>
      </c>
      <c r="K2" s="3">
        <v>300</v>
      </c>
      <c r="L2" s="3" t="s">
        <v>18</v>
      </c>
      <c r="M2" t="str">
        <f>IF(J2&gt;=K2,"Target Met","Below Target")</f>
        <v>Below Target</v>
      </c>
    </row>
    <row r="3" spans="1:13" x14ac:dyDescent="0.25">
      <c r="A3" s="2">
        <v>45660</v>
      </c>
      <c r="B3" s="3" t="s">
        <v>19</v>
      </c>
      <c r="C3" s="3" t="s">
        <v>20</v>
      </c>
      <c r="D3" s="3" t="s">
        <v>21</v>
      </c>
      <c r="E3" s="3" t="s">
        <v>22</v>
      </c>
      <c r="F3" s="3" t="s">
        <v>23</v>
      </c>
      <c r="G3" s="3" t="s">
        <v>24</v>
      </c>
      <c r="H3" s="3">
        <v>3</v>
      </c>
      <c r="I3" s="3">
        <v>220</v>
      </c>
      <c r="J3" s="3">
        <v>660</v>
      </c>
      <c r="K3" s="3">
        <v>700</v>
      </c>
      <c r="L3" s="3" t="s">
        <v>18</v>
      </c>
      <c r="M3" t="str">
        <f t="shared" ref="M3:M25" si="0">IF(J3&gt;=K3,"Target Met","Below Target")</f>
        <v>Below Target</v>
      </c>
    </row>
    <row r="4" spans="1:13" x14ac:dyDescent="0.25">
      <c r="A4" s="2">
        <v>45661</v>
      </c>
      <c r="B4" s="3" t="s">
        <v>25</v>
      </c>
      <c r="C4" s="3" t="s">
        <v>26</v>
      </c>
      <c r="D4" s="3" t="s">
        <v>27</v>
      </c>
      <c r="E4" s="3" t="s">
        <v>28</v>
      </c>
      <c r="F4" s="3" t="s">
        <v>29</v>
      </c>
      <c r="G4" s="3" t="s">
        <v>30</v>
      </c>
      <c r="H4" s="3">
        <v>5</v>
      </c>
      <c r="I4" s="3">
        <v>25</v>
      </c>
      <c r="J4" s="3">
        <v>125</v>
      </c>
      <c r="K4" s="3">
        <v>200</v>
      </c>
      <c r="L4" s="3" t="s">
        <v>31</v>
      </c>
      <c r="M4" t="str">
        <f t="shared" si="0"/>
        <v>Below Target</v>
      </c>
    </row>
    <row r="5" spans="1:13" x14ac:dyDescent="0.25">
      <c r="A5" s="2">
        <v>45662</v>
      </c>
      <c r="B5" s="3" t="s">
        <v>32</v>
      </c>
      <c r="C5" s="3" t="s">
        <v>33</v>
      </c>
      <c r="D5" s="3" t="s">
        <v>34</v>
      </c>
      <c r="E5" s="3" t="s">
        <v>15</v>
      </c>
      <c r="F5" s="3" t="s">
        <v>35</v>
      </c>
      <c r="G5" s="3" t="s">
        <v>36</v>
      </c>
      <c r="H5" s="3">
        <v>1</v>
      </c>
      <c r="I5" s="3">
        <v>450</v>
      </c>
      <c r="J5" s="3">
        <v>450</v>
      </c>
      <c r="K5" s="3">
        <v>500</v>
      </c>
      <c r="L5" s="3" t="s">
        <v>18</v>
      </c>
      <c r="M5" t="str">
        <f t="shared" si="0"/>
        <v>Below Target</v>
      </c>
    </row>
    <row r="6" spans="1:13" x14ac:dyDescent="0.25">
      <c r="A6" s="2">
        <v>45663</v>
      </c>
      <c r="B6" s="3" t="s">
        <v>37</v>
      </c>
      <c r="C6" s="3" t="s">
        <v>38</v>
      </c>
      <c r="D6" s="3" t="s">
        <v>14</v>
      </c>
      <c r="E6" s="3" t="s">
        <v>22</v>
      </c>
      <c r="F6" s="3" t="s">
        <v>39</v>
      </c>
      <c r="G6" s="3" t="s">
        <v>40</v>
      </c>
      <c r="H6" s="3">
        <v>2</v>
      </c>
      <c r="I6" s="3">
        <v>650</v>
      </c>
      <c r="J6" s="3">
        <v>1300</v>
      </c>
      <c r="K6" s="3">
        <v>1400</v>
      </c>
      <c r="L6" s="3" t="s">
        <v>18</v>
      </c>
      <c r="M6" t="str">
        <f t="shared" si="0"/>
        <v>Below Target</v>
      </c>
    </row>
    <row r="7" spans="1:13" x14ac:dyDescent="0.25">
      <c r="A7" s="2">
        <v>45664</v>
      </c>
      <c r="B7" s="3" t="s">
        <v>41</v>
      </c>
      <c r="C7" s="3" t="s">
        <v>42</v>
      </c>
      <c r="D7" s="3" t="s">
        <v>21</v>
      </c>
      <c r="E7" s="3" t="s">
        <v>15</v>
      </c>
      <c r="F7" s="3" t="s">
        <v>16</v>
      </c>
      <c r="G7" s="3" t="s">
        <v>17</v>
      </c>
      <c r="H7" s="3">
        <v>3</v>
      </c>
      <c r="I7" s="3">
        <v>115</v>
      </c>
      <c r="J7" s="3">
        <v>345</v>
      </c>
      <c r="K7" s="3">
        <v>350</v>
      </c>
      <c r="L7" s="3" t="s">
        <v>18</v>
      </c>
      <c r="M7" t="str">
        <f t="shared" si="0"/>
        <v>Below Target</v>
      </c>
    </row>
    <row r="8" spans="1:13" x14ac:dyDescent="0.25">
      <c r="A8" s="2">
        <v>45665</v>
      </c>
      <c r="B8" s="3" t="s">
        <v>43</v>
      </c>
      <c r="C8" s="3" t="s">
        <v>44</v>
      </c>
      <c r="D8" s="3" t="s">
        <v>27</v>
      </c>
      <c r="E8" s="3" t="s">
        <v>28</v>
      </c>
      <c r="F8" s="3" t="s">
        <v>45</v>
      </c>
      <c r="G8" s="3" t="s">
        <v>46</v>
      </c>
      <c r="H8" s="3">
        <v>8</v>
      </c>
      <c r="I8" s="3">
        <v>15</v>
      </c>
      <c r="J8" s="3">
        <v>120</v>
      </c>
      <c r="K8" s="3">
        <v>150</v>
      </c>
      <c r="L8" s="3" t="s">
        <v>18</v>
      </c>
      <c r="M8" t="str">
        <f t="shared" si="0"/>
        <v>Below Target</v>
      </c>
    </row>
    <row r="9" spans="1:13" x14ac:dyDescent="0.25">
      <c r="A9" s="2">
        <v>45666</v>
      </c>
      <c r="B9" s="3" t="s">
        <v>47</v>
      </c>
      <c r="C9" s="3" t="s">
        <v>48</v>
      </c>
      <c r="D9" s="3" t="s">
        <v>14</v>
      </c>
      <c r="E9" s="3" t="s">
        <v>15</v>
      </c>
      <c r="F9" s="3" t="s">
        <v>49</v>
      </c>
      <c r="G9" s="3" t="s">
        <v>50</v>
      </c>
      <c r="H9" s="3"/>
      <c r="I9" s="3">
        <v>300</v>
      </c>
      <c r="J9" s="3"/>
      <c r="K9" s="3">
        <v>600</v>
      </c>
      <c r="L9" s="3" t="s">
        <v>31</v>
      </c>
      <c r="M9" t="str">
        <f t="shared" si="0"/>
        <v>Below Target</v>
      </c>
    </row>
    <row r="10" spans="1:13" x14ac:dyDescent="0.25">
      <c r="A10" s="2">
        <v>45667</v>
      </c>
      <c r="B10" s="3" t="s">
        <v>51</v>
      </c>
      <c r="C10" s="3" t="s">
        <v>52</v>
      </c>
      <c r="D10" s="3" t="s">
        <v>34</v>
      </c>
      <c r="E10" s="3" t="s">
        <v>22</v>
      </c>
      <c r="F10" s="3" t="s">
        <v>53</v>
      </c>
      <c r="G10" s="3" t="s">
        <v>54</v>
      </c>
      <c r="H10" s="3">
        <v>10</v>
      </c>
      <c r="I10" s="3">
        <v>10</v>
      </c>
      <c r="J10" s="3">
        <v>100</v>
      </c>
      <c r="K10" s="3">
        <v>150</v>
      </c>
      <c r="L10" s="3" t="s">
        <v>18</v>
      </c>
      <c r="M10" t="str">
        <f t="shared" si="0"/>
        <v>Below Target</v>
      </c>
    </row>
    <row r="11" spans="1:13" x14ac:dyDescent="0.25">
      <c r="A11" s="2">
        <v>45668</v>
      </c>
      <c r="B11" s="3" t="s">
        <v>55</v>
      </c>
      <c r="C11" s="3" t="s">
        <v>56</v>
      </c>
      <c r="D11" s="3" t="s">
        <v>21</v>
      </c>
      <c r="E11" s="3" t="s">
        <v>28</v>
      </c>
      <c r="F11" s="3" t="s">
        <v>29</v>
      </c>
      <c r="G11" s="3" t="s">
        <v>30</v>
      </c>
      <c r="H11" s="3"/>
      <c r="I11" s="3">
        <v>25</v>
      </c>
      <c r="J11" s="3"/>
      <c r="K11" s="3">
        <v>200</v>
      </c>
      <c r="L11" s="3" t="s">
        <v>31</v>
      </c>
      <c r="M11" t="str">
        <f t="shared" si="0"/>
        <v>Below Target</v>
      </c>
    </row>
    <row r="12" spans="1:13" x14ac:dyDescent="0.25">
      <c r="A12" s="2">
        <v>45669</v>
      </c>
      <c r="B12" s="3" t="s">
        <v>57</v>
      </c>
      <c r="C12" s="3" t="s">
        <v>58</v>
      </c>
      <c r="D12" s="3" t="s">
        <v>27</v>
      </c>
      <c r="E12" s="3" t="s">
        <v>15</v>
      </c>
      <c r="F12" s="3" t="s">
        <v>35</v>
      </c>
      <c r="G12" s="3" t="s">
        <v>59</v>
      </c>
      <c r="H12" s="3">
        <v>2</v>
      </c>
      <c r="I12" s="3">
        <v>400</v>
      </c>
      <c r="J12" s="3">
        <v>800</v>
      </c>
      <c r="K12" s="3">
        <v>750</v>
      </c>
      <c r="L12" s="3" t="s">
        <v>18</v>
      </c>
      <c r="M12" t="str">
        <f t="shared" si="0"/>
        <v>Target Met</v>
      </c>
    </row>
    <row r="13" spans="1:13" x14ac:dyDescent="0.25">
      <c r="A13" s="2">
        <v>45670</v>
      </c>
      <c r="B13" s="3" t="s">
        <v>60</v>
      </c>
      <c r="C13" s="3" t="s">
        <v>61</v>
      </c>
      <c r="D13" s="3" t="s">
        <v>14</v>
      </c>
      <c r="E13" s="3" t="s">
        <v>22</v>
      </c>
      <c r="F13" s="3" t="s">
        <v>39</v>
      </c>
      <c r="G13" s="3" t="s">
        <v>40</v>
      </c>
      <c r="H13" s="3"/>
      <c r="I13" s="3">
        <v>650</v>
      </c>
      <c r="J13" s="3"/>
      <c r="K13" s="3">
        <v>1400</v>
      </c>
      <c r="L13" s="3" t="s">
        <v>31</v>
      </c>
      <c r="M13" t="str">
        <f t="shared" si="0"/>
        <v>Below Target</v>
      </c>
    </row>
    <row r="14" spans="1:13" x14ac:dyDescent="0.25">
      <c r="A14" s="2">
        <v>45671</v>
      </c>
      <c r="B14" s="3" t="s">
        <v>62</v>
      </c>
      <c r="C14" s="3" t="s">
        <v>63</v>
      </c>
      <c r="D14" s="3" t="s">
        <v>34</v>
      </c>
      <c r="E14" s="3" t="s">
        <v>15</v>
      </c>
      <c r="F14" s="3" t="s">
        <v>16</v>
      </c>
      <c r="G14" s="3" t="s">
        <v>64</v>
      </c>
      <c r="H14" s="3">
        <v>4</v>
      </c>
      <c r="I14" s="3">
        <v>200</v>
      </c>
      <c r="J14" s="3">
        <v>800</v>
      </c>
      <c r="K14" s="3">
        <v>900</v>
      </c>
      <c r="L14" s="3" t="s">
        <v>18</v>
      </c>
      <c r="M14" t="str">
        <f t="shared" si="0"/>
        <v>Below Target</v>
      </c>
    </row>
    <row r="15" spans="1:13" x14ac:dyDescent="0.25">
      <c r="A15" s="2">
        <v>45672</v>
      </c>
      <c r="B15" s="3" t="s">
        <v>65</v>
      </c>
      <c r="C15" s="3" t="s">
        <v>66</v>
      </c>
      <c r="D15" s="3" t="s">
        <v>27</v>
      </c>
      <c r="E15" s="3" t="s">
        <v>22</v>
      </c>
      <c r="F15" s="3" t="s">
        <v>53</v>
      </c>
      <c r="G15" s="3" t="s">
        <v>67</v>
      </c>
      <c r="H15" s="3">
        <v>5</v>
      </c>
      <c r="I15" s="3">
        <v>25</v>
      </c>
      <c r="J15" s="3">
        <v>125</v>
      </c>
      <c r="K15" s="3">
        <v>150</v>
      </c>
      <c r="L15" s="3" t="s">
        <v>18</v>
      </c>
      <c r="M15" t="str">
        <f t="shared" si="0"/>
        <v>Below Target</v>
      </c>
    </row>
    <row r="16" spans="1:13" x14ac:dyDescent="0.25">
      <c r="A16" s="2">
        <v>45673</v>
      </c>
      <c r="B16" s="3" t="s">
        <v>68</v>
      </c>
      <c r="C16" s="3" t="s">
        <v>69</v>
      </c>
      <c r="D16" s="3" t="s">
        <v>21</v>
      </c>
      <c r="E16" s="3" t="s">
        <v>15</v>
      </c>
      <c r="F16" s="3" t="s">
        <v>35</v>
      </c>
      <c r="G16" s="3" t="s">
        <v>70</v>
      </c>
      <c r="H16" s="3">
        <v>2</v>
      </c>
      <c r="I16" s="3">
        <v>300</v>
      </c>
      <c r="J16" s="3">
        <v>600</v>
      </c>
      <c r="K16" s="3">
        <v>500</v>
      </c>
      <c r="L16" s="3" t="s">
        <v>18</v>
      </c>
      <c r="M16" t="str">
        <f t="shared" si="0"/>
        <v>Target Met</v>
      </c>
    </row>
    <row r="17" spans="1:13" x14ac:dyDescent="0.25">
      <c r="A17" s="2">
        <v>45674</v>
      </c>
      <c r="B17" s="3" t="s">
        <v>71</v>
      </c>
      <c r="C17" s="3" t="s">
        <v>72</v>
      </c>
      <c r="D17" s="3" t="s">
        <v>14</v>
      </c>
      <c r="E17" s="3" t="s">
        <v>28</v>
      </c>
      <c r="F17" s="3" t="s">
        <v>29</v>
      </c>
      <c r="G17" s="3" t="s">
        <v>73</v>
      </c>
      <c r="H17" s="3"/>
      <c r="I17" s="3">
        <v>30</v>
      </c>
      <c r="J17" s="3"/>
      <c r="K17" s="3">
        <v>250</v>
      </c>
      <c r="L17" s="3" t="s">
        <v>31</v>
      </c>
      <c r="M17" t="str">
        <f t="shared" si="0"/>
        <v>Below Target</v>
      </c>
    </row>
    <row r="18" spans="1:13" x14ac:dyDescent="0.25">
      <c r="A18" s="2">
        <v>45675</v>
      </c>
      <c r="B18" s="3" t="s">
        <v>74</v>
      </c>
      <c r="C18" s="3" t="s">
        <v>75</v>
      </c>
      <c r="D18" s="3" t="s">
        <v>34</v>
      </c>
      <c r="E18" s="3" t="s">
        <v>22</v>
      </c>
      <c r="F18" s="3" t="s">
        <v>23</v>
      </c>
      <c r="G18" s="3" t="s">
        <v>24</v>
      </c>
      <c r="H18" s="3">
        <v>1</v>
      </c>
      <c r="I18" s="3">
        <v>230</v>
      </c>
      <c r="J18" s="3">
        <v>230</v>
      </c>
      <c r="K18" s="3">
        <v>250</v>
      </c>
      <c r="L18" s="3" t="s">
        <v>18</v>
      </c>
      <c r="M18" t="str">
        <f t="shared" si="0"/>
        <v>Below Target</v>
      </c>
    </row>
    <row r="19" spans="1:13" x14ac:dyDescent="0.25">
      <c r="A19" s="2">
        <v>45676</v>
      </c>
      <c r="B19" s="3" t="s">
        <v>76</v>
      </c>
      <c r="C19" s="3" t="s">
        <v>77</v>
      </c>
      <c r="D19" s="3" t="s">
        <v>27</v>
      </c>
      <c r="E19" s="3" t="s">
        <v>28</v>
      </c>
      <c r="F19" s="3" t="s">
        <v>78</v>
      </c>
      <c r="G19" s="3" t="s">
        <v>79</v>
      </c>
      <c r="H19" s="3">
        <v>6</v>
      </c>
      <c r="I19" s="3">
        <v>20</v>
      </c>
      <c r="J19" s="3">
        <v>120</v>
      </c>
      <c r="K19" s="3">
        <v>150</v>
      </c>
      <c r="L19" s="3" t="s">
        <v>18</v>
      </c>
      <c r="M19" t="str">
        <f t="shared" si="0"/>
        <v>Below Target</v>
      </c>
    </row>
    <row r="20" spans="1:13" x14ac:dyDescent="0.25">
      <c r="A20" s="2">
        <v>45677</v>
      </c>
      <c r="B20" s="3" t="s">
        <v>80</v>
      </c>
      <c r="C20" s="3" t="s">
        <v>81</v>
      </c>
      <c r="D20" s="3" t="s">
        <v>14</v>
      </c>
      <c r="E20" s="3" t="s">
        <v>15</v>
      </c>
      <c r="F20" s="3" t="s">
        <v>49</v>
      </c>
      <c r="G20" s="3" t="s">
        <v>82</v>
      </c>
      <c r="H20" s="3">
        <v>3</v>
      </c>
      <c r="I20" s="3">
        <v>320</v>
      </c>
      <c r="J20" s="3">
        <v>960</v>
      </c>
      <c r="K20" s="3">
        <v>1000</v>
      </c>
      <c r="L20" s="3" t="s">
        <v>18</v>
      </c>
      <c r="M20" t="str">
        <f t="shared" si="0"/>
        <v>Below Target</v>
      </c>
    </row>
    <row r="21" spans="1:13" x14ac:dyDescent="0.25">
      <c r="A21" s="2">
        <v>45678</v>
      </c>
      <c r="B21" s="3" t="s">
        <v>83</v>
      </c>
      <c r="C21" s="3" t="s">
        <v>84</v>
      </c>
      <c r="D21" s="3" t="s">
        <v>21</v>
      </c>
      <c r="E21" s="3" t="s">
        <v>22</v>
      </c>
      <c r="F21" s="3" t="s">
        <v>53</v>
      </c>
      <c r="G21" s="3" t="s">
        <v>85</v>
      </c>
      <c r="H21" s="3"/>
      <c r="I21" s="3">
        <v>35</v>
      </c>
      <c r="J21" s="3"/>
      <c r="K21" s="3">
        <v>175</v>
      </c>
      <c r="L21" s="3" t="s">
        <v>31</v>
      </c>
      <c r="M21" t="str">
        <f t="shared" si="0"/>
        <v>Below Target</v>
      </c>
    </row>
    <row r="22" spans="1:13" x14ac:dyDescent="0.25">
      <c r="A22" s="2">
        <v>45679</v>
      </c>
      <c r="B22" s="3" t="s">
        <v>86</v>
      </c>
      <c r="C22" s="3" t="s">
        <v>87</v>
      </c>
      <c r="D22" s="3" t="s">
        <v>27</v>
      </c>
      <c r="E22" s="3" t="s">
        <v>15</v>
      </c>
      <c r="F22" s="3" t="s">
        <v>16</v>
      </c>
      <c r="G22" s="3" t="s">
        <v>88</v>
      </c>
      <c r="H22" s="3">
        <v>5</v>
      </c>
      <c r="I22" s="3">
        <v>100</v>
      </c>
      <c r="J22" s="3">
        <v>500</v>
      </c>
      <c r="K22" s="3">
        <v>600</v>
      </c>
      <c r="L22" s="3" t="s">
        <v>18</v>
      </c>
      <c r="M22" t="str">
        <f t="shared" si="0"/>
        <v>Below Target</v>
      </c>
    </row>
    <row r="23" spans="1:13" x14ac:dyDescent="0.25">
      <c r="A23" s="2">
        <v>45680</v>
      </c>
      <c r="B23" s="3" t="s">
        <v>89</v>
      </c>
      <c r="C23" s="3" t="s">
        <v>90</v>
      </c>
      <c r="D23" s="3" t="s">
        <v>34</v>
      </c>
      <c r="E23" s="3" t="s">
        <v>22</v>
      </c>
      <c r="F23" s="3" t="s">
        <v>23</v>
      </c>
      <c r="G23" s="3" t="s">
        <v>24</v>
      </c>
      <c r="H23" s="3">
        <v>3</v>
      </c>
      <c r="I23" s="3">
        <v>210</v>
      </c>
      <c r="J23" s="3">
        <v>630</v>
      </c>
      <c r="K23" s="3">
        <v>700</v>
      </c>
      <c r="L23" s="3" t="s">
        <v>18</v>
      </c>
      <c r="M23" t="str">
        <f t="shared" si="0"/>
        <v>Below Target</v>
      </c>
    </row>
    <row r="24" spans="1:13" x14ac:dyDescent="0.25">
      <c r="A24" s="2">
        <v>45681</v>
      </c>
      <c r="B24" s="3" t="s">
        <v>91</v>
      </c>
      <c r="C24" s="3" t="s">
        <v>92</v>
      </c>
      <c r="D24" s="3" t="s">
        <v>14</v>
      </c>
      <c r="E24" s="3" t="s">
        <v>28</v>
      </c>
      <c r="F24" s="3" t="s">
        <v>93</v>
      </c>
      <c r="G24" s="3" t="s">
        <v>94</v>
      </c>
      <c r="H24" s="3"/>
      <c r="I24" s="3">
        <v>45</v>
      </c>
      <c r="J24" s="3"/>
      <c r="K24" s="3">
        <v>250</v>
      </c>
      <c r="L24" s="3" t="s">
        <v>31</v>
      </c>
      <c r="M24" t="str">
        <f t="shared" si="0"/>
        <v>Below Target</v>
      </c>
    </row>
    <row r="25" spans="1:13" x14ac:dyDescent="0.25">
      <c r="A25" s="2">
        <v>45682</v>
      </c>
      <c r="B25" s="3" t="s">
        <v>95</v>
      </c>
      <c r="C25" s="3" t="s">
        <v>96</v>
      </c>
      <c r="D25" s="3" t="s">
        <v>21</v>
      </c>
      <c r="E25" s="3" t="s">
        <v>15</v>
      </c>
      <c r="F25" s="3" t="s">
        <v>35</v>
      </c>
      <c r="G25" s="3" t="s">
        <v>97</v>
      </c>
      <c r="H25" s="3">
        <v>2</v>
      </c>
      <c r="I25" s="3">
        <v>350</v>
      </c>
      <c r="J25" s="3">
        <v>700</v>
      </c>
      <c r="K25" s="3">
        <v>800</v>
      </c>
      <c r="L25" s="3" t="s">
        <v>18</v>
      </c>
      <c r="M25" t="str">
        <f t="shared" si="0"/>
        <v>Below Target</v>
      </c>
    </row>
    <row r="26" spans="1:13" x14ac:dyDescent="0.25">
      <c r="A26" s="2">
        <v>45683</v>
      </c>
      <c r="B26" s="3" t="s">
        <v>98</v>
      </c>
      <c r="C26" s="3" t="s">
        <v>99</v>
      </c>
      <c r="D26" s="3" t="s">
        <v>27</v>
      </c>
      <c r="E26" s="3" t="s">
        <v>22</v>
      </c>
      <c r="F26" s="3" t="s">
        <v>39</v>
      </c>
      <c r="G26" s="3" t="s">
        <v>100</v>
      </c>
      <c r="H26" s="3">
        <v>1</v>
      </c>
      <c r="I26" s="3">
        <v>900</v>
      </c>
      <c r="J26" s="3">
        <v>900</v>
      </c>
      <c r="K26" s="3">
        <v>950</v>
      </c>
      <c r="L26" s="3" t="s">
        <v>18</v>
      </c>
      <c r="M26" t="str">
        <f>IF(J26&gt;=K26,"Target Met","Below Target")</f>
        <v>Below Target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E35F5-1C7D-4CCD-AA50-2838A4560F09}">
  <dimension ref="A1:R36"/>
  <sheetViews>
    <sheetView tabSelected="1" topLeftCell="H9" workbookViewId="0">
      <selection activeCell="V11" sqref="V11"/>
    </sheetView>
  </sheetViews>
  <sheetFormatPr defaultRowHeight="15" x14ac:dyDescent="0.25"/>
  <cols>
    <col min="1" max="1" width="10.42578125" bestFit="1" customWidth="1"/>
    <col min="2" max="2" width="8.140625" bestFit="1" customWidth="1"/>
    <col min="3" max="3" width="14.42578125" bestFit="1" customWidth="1"/>
    <col min="4" max="4" width="6.42578125" bestFit="1" customWidth="1"/>
    <col min="5" max="5" width="13.140625" bestFit="1" customWidth="1"/>
    <col min="6" max="6" width="12" bestFit="1" customWidth="1"/>
    <col min="7" max="7" width="15.42578125" bestFit="1" customWidth="1"/>
    <col min="8" max="8" width="8.140625" bestFit="1" customWidth="1"/>
    <col min="9" max="9" width="8.85546875" bestFit="1" customWidth="1"/>
    <col min="10" max="10" width="5" bestFit="1" customWidth="1"/>
    <col min="11" max="11" width="6.140625" bestFit="1" customWidth="1"/>
    <col min="12" max="12" width="11.42578125" bestFit="1" customWidth="1"/>
    <col min="13" max="13" width="6.140625" customWidth="1"/>
    <col min="14" max="14" width="6" customWidth="1"/>
    <col min="15" max="15" width="27.5703125" customWidth="1"/>
    <col min="16" max="16" width="31.140625" customWidth="1"/>
    <col min="17" max="23" width="1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row>
    <row r="2" spans="1:18" x14ac:dyDescent="0.25">
      <c r="A2" s="2">
        <v>45659</v>
      </c>
      <c r="B2" s="3" t="s">
        <v>12</v>
      </c>
      <c r="C2" s="3" t="s">
        <v>13</v>
      </c>
      <c r="D2" s="3" t="s">
        <v>14</v>
      </c>
      <c r="E2" s="3" t="s">
        <v>15</v>
      </c>
      <c r="F2" s="3" t="s">
        <v>16</v>
      </c>
      <c r="G2" s="3" t="s">
        <v>17</v>
      </c>
      <c r="H2" s="3">
        <v>2</v>
      </c>
      <c r="I2" s="3">
        <v>120</v>
      </c>
      <c r="J2" s="3">
        <v>240</v>
      </c>
      <c r="K2" s="3">
        <v>300</v>
      </c>
      <c r="L2" s="3" t="s">
        <v>18</v>
      </c>
      <c r="O2" t="s">
        <v>101</v>
      </c>
      <c r="P2">
        <f>SUM(J2:J26)</f>
        <v>9705</v>
      </c>
    </row>
    <row r="3" spans="1:18" x14ac:dyDescent="0.25">
      <c r="A3" s="2">
        <v>45660</v>
      </c>
      <c r="B3" s="3" t="s">
        <v>19</v>
      </c>
      <c r="C3" s="3" t="s">
        <v>20</v>
      </c>
      <c r="D3" s="3" t="s">
        <v>21</v>
      </c>
      <c r="E3" s="3" t="s">
        <v>22</v>
      </c>
      <c r="F3" s="3" t="s">
        <v>23</v>
      </c>
      <c r="G3" s="3" t="s">
        <v>24</v>
      </c>
      <c r="H3" s="3">
        <v>3</v>
      </c>
      <c r="I3" s="3">
        <v>220</v>
      </c>
      <c r="J3" s="3">
        <v>660</v>
      </c>
      <c r="K3" s="3">
        <v>700</v>
      </c>
      <c r="L3" s="3" t="s">
        <v>18</v>
      </c>
      <c r="O3" t="s">
        <v>117</v>
      </c>
      <c r="P3">
        <f>AVERAGE(J2:J26)</f>
        <v>510.78947368421052</v>
      </c>
    </row>
    <row r="4" spans="1:18" x14ac:dyDescent="0.25">
      <c r="A4" s="2">
        <v>45661</v>
      </c>
      <c r="B4" s="3" t="s">
        <v>25</v>
      </c>
      <c r="C4" s="3" t="s">
        <v>26</v>
      </c>
      <c r="D4" s="3" t="s">
        <v>27</v>
      </c>
      <c r="E4" s="3" t="s">
        <v>28</v>
      </c>
      <c r="F4" s="3" t="s">
        <v>29</v>
      </c>
      <c r="G4" s="3" t="s">
        <v>30</v>
      </c>
      <c r="H4" s="3">
        <v>5</v>
      </c>
      <c r="I4" s="3">
        <v>25</v>
      </c>
      <c r="J4" s="3">
        <v>125</v>
      </c>
      <c r="K4" s="3">
        <v>200</v>
      </c>
      <c r="L4" s="3" t="s">
        <v>31</v>
      </c>
      <c r="O4" t="s">
        <v>118</v>
      </c>
      <c r="P4">
        <f>MAX(J2:J26)</f>
        <v>1300</v>
      </c>
    </row>
    <row r="5" spans="1:18" x14ac:dyDescent="0.25">
      <c r="A5" s="2">
        <v>45662</v>
      </c>
      <c r="B5" s="3" t="s">
        <v>32</v>
      </c>
      <c r="C5" s="3" t="s">
        <v>33</v>
      </c>
      <c r="D5" s="3" t="s">
        <v>34</v>
      </c>
      <c r="E5" s="3" t="s">
        <v>15</v>
      </c>
      <c r="F5" s="3" t="s">
        <v>35</v>
      </c>
      <c r="G5" s="3" t="s">
        <v>36</v>
      </c>
      <c r="H5" s="3">
        <v>1</v>
      </c>
      <c r="I5" s="3">
        <v>450</v>
      </c>
      <c r="J5" s="3">
        <v>450</v>
      </c>
      <c r="K5" s="3">
        <v>500</v>
      </c>
      <c r="L5" s="3" t="s">
        <v>18</v>
      </c>
      <c r="O5" t="s">
        <v>119</v>
      </c>
      <c r="P5">
        <f>MIN(J2:J26)</f>
        <v>100</v>
      </c>
    </row>
    <row r="6" spans="1:18" x14ac:dyDescent="0.25">
      <c r="A6" s="2">
        <v>45663</v>
      </c>
      <c r="B6" s="3" t="s">
        <v>37</v>
      </c>
      <c r="C6" s="3" t="s">
        <v>38</v>
      </c>
      <c r="D6" s="3" t="s">
        <v>14</v>
      </c>
      <c r="E6" s="3" t="s">
        <v>22</v>
      </c>
      <c r="F6" s="3" t="s">
        <v>39</v>
      </c>
      <c r="G6" s="3" t="s">
        <v>40</v>
      </c>
      <c r="H6" s="3">
        <v>2</v>
      </c>
      <c r="I6" s="3">
        <v>650</v>
      </c>
      <c r="J6" s="3">
        <v>1300</v>
      </c>
      <c r="K6" s="3">
        <v>1400</v>
      </c>
      <c r="L6" s="3" t="s">
        <v>18</v>
      </c>
      <c r="O6" t="s">
        <v>120</v>
      </c>
      <c r="P6">
        <f>COUNTBLANK(J2:J26)</f>
        <v>6</v>
      </c>
    </row>
    <row r="7" spans="1:18" x14ac:dyDescent="0.25">
      <c r="A7" s="2">
        <v>45664</v>
      </c>
      <c r="B7" s="3" t="s">
        <v>41</v>
      </c>
      <c r="C7" s="3" t="s">
        <v>42</v>
      </c>
      <c r="D7" s="3" t="s">
        <v>21</v>
      </c>
      <c r="E7" s="3" t="s">
        <v>15</v>
      </c>
      <c r="F7" s="3" t="s">
        <v>16</v>
      </c>
      <c r="G7" s="3" t="s">
        <v>17</v>
      </c>
      <c r="H7" s="3">
        <v>3</v>
      </c>
      <c r="I7" s="3">
        <v>115</v>
      </c>
      <c r="J7" s="3">
        <v>345</v>
      </c>
      <c r="K7" s="3">
        <v>350</v>
      </c>
      <c r="L7" s="3" t="s">
        <v>18</v>
      </c>
      <c r="O7" t="s">
        <v>121</v>
      </c>
      <c r="P7" t="s">
        <v>122</v>
      </c>
    </row>
    <row r="8" spans="1:18" x14ac:dyDescent="0.25">
      <c r="A8" s="2">
        <v>45665</v>
      </c>
      <c r="B8" s="3" t="s">
        <v>43</v>
      </c>
      <c r="C8" s="3" t="s">
        <v>44</v>
      </c>
      <c r="D8" s="3" t="s">
        <v>27</v>
      </c>
      <c r="E8" s="3" t="s">
        <v>28</v>
      </c>
      <c r="F8" s="3" t="s">
        <v>45</v>
      </c>
      <c r="G8" s="3" t="s">
        <v>46</v>
      </c>
      <c r="H8" s="3">
        <v>8</v>
      </c>
      <c r="I8" s="3">
        <v>15</v>
      </c>
      <c r="J8" s="3">
        <v>120</v>
      </c>
      <c r="K8" s="3">
        <v>150</v>
      </c>
      <c r="L8" s="3" t="s">
        <v>18</v>
      </c>
      <c r="P8" t="s">
        <v>123</v>
      </c>
    </row>
    <row r="9" spans="1:18" x14ac:dyDescent="0.25">
      <c r="A9" s="2">
        <v>45666</v>
      </c>
      <c r="B9" s="3" t="s">
        <v>47</v>
      </c>
      <c r="C9" s="3" t="s">
        <v>48</v>
      </c>
      <c r="D9" s="3" t="s">
        <v>14</v>
      </c>
      <c r="E9" s="3" t="s">
        <v>15</v>
      </c>
      <c r="F9" s="3" t="s">
        <v>49</v>
      </c>
      <c r="G9" s="3" t="s">
        <v>50</v>
      </c>
      <c r="H9" s="3"/>
      <c r="I9" s="3">
        <v>300</v>
      </c>
      <c r="J9" s="3"/>
      <c r="K9" s="3">
        <v>600</v>
      </c>
      <c r="L9" s="3" t="s">
        <v>31</v>
      </c>
    </row>
    <row r="10" spans="1:18" x14ac:dyDescent="0.25">
      <c r="A10" s="2">
        <v>45667</v>
      </c>
      <c r="B10" s="3" t="s">
        <v>51</v>
      </c>
      <c r="C10" s="3" t="s">
        <v>52</v>
      </c>
      <c r="D10" s="3" t="s">
        <v>34</v>
      </c>
      <c r="E10" s="3" t="s">
        <v>22</v>
      </c>
      <c r="F10" s="3" t="s">
        <v>53</v>
      </c>
      <c r="G10" s="3" t="s">
        <v>54</v>
      </c>
      <c r="H10" s="3">
        <v>10</v>
      </c>
      <c r="I10" s="3">
        <v>10</v>
      </c>
      <c r="J10" s="3">
        <v>100</v>
      </c>
      <c r="K10" s="3">
        <v>150</v>
      </c>
      <c r="L10" s="3" t="s">
        <v>18</v>
      </c>
      <c r="M10" s="4"/>
      <c r="N10" s="4"/>
      <c r="O10" s="4"/>
      <c r="P10" s="4"/>
      <c r="Q10" s="4"/>
      <c r="R10" s="4"/>
    </row>
    <row r="11" spans="1:18" x14ac:dyDescent="0.25">
      <c r="A11" s="2">
        <v>45668</v>
      </c>
      <c r="B11" s="3" t="s">
        <v>55</v>
      </c>
      <c r="C11" s="3" t="s">
        <v>56</v>
      </c>
      <c r="D11" s="3" t="s">
        <v>21</v>
      </c>
      <c r="E11" s="3" t="s">
        <v>28</v>
      </c>
      <c r="F11" s="3" t="s">
        <v>29</v>
      </c>
      <c r="G11" s="3" t="s">
        <v>30</v>
      </c>
      <c r="H11" s="3"/>
      <c r="I11" s="3">
        <v>25</v>
      </c>
      <c r="J11" s="3"/>
      <c r="K11" s="3">
        <v>200</v>
      </c>
      <c r="L11" s="3" t="s">
        <v>31</v>
      </c>
      <c r="M11" s="4"/>
      <c r="N11" s="4"/>
      <c r="O11" s="4"/>
      <c r="P11" s="4"/>
      <c r="Q11" s="4"/>
      <c r="R11" s="4"/>
    </row>
    <row r="12" spans="1:18" x14ac:dyDescent="0.25">
      <c r="A12" s="2">
        <v>45669</v>
      </c>
      <c r="B12" s="3" t="s">
        <v>57</v>
      </c>
      <c r="C12" s="3" t="s">
        <v>58</v>
      </c>
      <c r="D12" s="3" t="s">
        <v>27</v>
      </c>
      <c r="E12" s="3" t="s">
        <v>15</v>
      </c>
      <c r="F12" s="3" t="s">
        <v>35</v>
      </c>
      <c r="G12" s="3" t="s">
        <v>59</v>
      </c>
      <c r="H12" s="3">
        <v>2</v>
      </c>
      <c r="I12" s="3">
        <v>400</v>
      </c>
      <c r="J12" s="3">
        <v>800</v>
      </c>
      <c r="K12" s="3">
        <v>750</v>
      </c>
      <c r="L12" s="3" t="s">
        <v>18</v>
      </c>
      <c r="M12" s="4"/>
      <c r="N12" s="4"/>
      <c r="O12" s="4"/>
      <c r="P12" s="4"/>
      <c r="Q12" s="4"/>
      <c r="R12" s="4"/>
    </row>
    <row r="13" spans="1:18" x14ac:dyDescent="0.25">
      <c r="A13" s="2">
        <v>45670</v>
      </c>
      <c r="B13" s="3" t="s">
        <v>60</v>
      </c>
      <c r="C13" s="3" t="s">
        <v>61</v>
      </c>
      <c r="D13" s="3" t="s">
        <v>14</v>
      </c>
      <c r="E13" s="3" t="s">
        <v>22</v>
      </c>
      <c r="F13" s="3" t="s">
        <v>39</v>
      </c>
      <c r="G13" s="3" t="s">
        <v>40</v>
      </c>
      <c r="H13" s="3"/>
      <c r="I13" s="3">
        <v>650</v>
      </c>
      <c r="J13" s="3"/>
      <c r="K13" s="3">
        <v>1400</v>
      </c>
      <c r="L13" s="3" t="s">
        <v>31</v>
      </c>
      <c r="M13" s="4"/>
      <c r="N13" s="4"/>
      <c r="O13" s="4"/>
      <c r="P13" s="4"/>
      <c r="Q13" s="4"/>
      <c r="R13" s="4"/>
    </row>
    <row r="14" spans="1:18" x14ac:dyDescent="0.25">
      <c r="A14" s="2">
        <v>45671</v>
      </c>
      <c r="B14" s="3" t="s">
        <v>62</v>
      </c>
      <c r="C14" s="3" t="s">
        <v>63</v>
      </c>
      <c r="D14" s="3" t="s">
        <v>34</v>
      </c>
      <c r="E14" s="3" t="s">
        <v>15</v>
      </c>
      <c r="F14" s="3" t="s">
        <v>16</v>
      </c>
      <c r="G14" s="3" t="s">
        <v>64</v>
      </c>
      <c r="H14" s="3">
        <v>4</v>
      </c>
      <c r="I14" s="3">
        <v>200</v>
      </c>
      <c r="J14" s="3">
        <v>800</v>
      </c>
      <c r="K14" s="3">
        <v>900</v>
      </c>
      <c r="L14" s="3" t="s">
        <v>18</v>
      </c>
      <c r="M14" s="4"/>
      <c r="N14" s="4"/>
      <c r="O14" s="4"/>
      <c r="P14" s="4"/>
      <c r="Q14" s="4"/>
      <c r="R14" s="4"/>
    </row>
    <row r="15" spans="1:18" x14ac:dyDescent="0.25">
      <c r="A15" s="2">
        <v>45672</v>
      </c>
      <c r="B15" s="3" t="s">
        <v>65</v>
      </c>
      <c r="C15" s="3" t="s">
        <v>66</v>
      </c>
      <c r="D15" s="3" t="s">
        <v>27</v>
      </c>
      <c r="E15" s="3" t="s">
        <v>22</v>
      </c>
      <c r="F15" s="3" t="s">
        <v>53</v>
      </c>
      <c r="G15" s="3" t="s">
        <v>67</v>
      </c>
      <c r="H15" s="3">
        <v>5</v>
      </c>
      <c r="I15" s="3">
        <v>25</v>
      </c>
      <c r="J15" s="3">
        <v>125</v>
      </c>
      <c r="K15" s="3">
        <v>150</v>
      </c>
      <c r="L15" s="3" t="s">
        <v>18</v>
      </c>
      <c r="M15" s="4"/>
      <c r="N15" s="4"/>
      <c r="O15" s="4"/>
      <c r="P15" s="4"/>
      <c r="Q15" s="4"/>
      <c r="R15" s="4"/>
    </row>
    <row r="16" spans="1:18" x14ac:dyDescent="0.25">
      <c r="A16" s="2">
        <v>45673</v>
      </c>
      <c r="B16" s="3" t="s">
        <v>68</v>
      </c>
      <c r="C16" s="3" t="s">
        <v>69</v>
      </c>
      <c r="D16" s="3" t="s">
        <v>21</v>
      </c>
      <c r="E16" s="3" t="s">
        <v>15</v>
      </c>
      <c r="F16" s="3" t="s">
        <v>35</v>
      </c>
      <c r="G16" s="3" t="s">
        <v>70</v>
      </c>
      <c r="H16" s="3">
        <v>2</v>
      </c>
      <c r="I16" s="3">
        <v>300</v>
      </c>
      <c r="J16" s="3">
        <v>600</v>
      </c>
      <c r="K16" s="3">
        <v>500</v>
      </c>
      <c r="L16" s="3" t="s">
        <v>18</v>
      </c>
      <c r="M16" s="4"/>
      <c r="N16" s="4"/>
      <c r="O16" s="4"/>
      <c r="P16" s="4"/>
      <c r="Q16" s="4"/>
      <c r="R16" s="4"/>
    </row>
    <row r="17" spans="1:18" x14ac:dyDescent="0.25">
      <c r="A17" s="2">
        <v>45674</v>
      </c>
      <c r="B17" s="3" t="s">
        <v>71</v>
      </c>
      <c r="C17" s="3" t="s">
        <v>72</v>
      </c>
      <c r="D17" s="3" t="s">
        <v>14</v>
      </c>
      <c r="E17" s="3" t="s">
        <v>28</v>
      </c>
      <c r="F17" s="3" t="s">
        <v>29</v>
      </c>
      <c r="G17" s="3" t="s">
        <v>73</v>
      </c>
      <c r="H17" s="3"/>
      <c r="I17" s="3">
        <v>30</v>
      </c>
      <c r="J17" s="3"/>
      <c r="K17" s="3">
        <v>250</v>
      </c>
      <c r="L17" s="3" t="s">
        <v>31</v>
      </c>
      <c r="M17" s="4"/>
      <c r="N17" s="4"/>
      <c r="O17" s="4"/>
      <c r="P17" s="4"/>
      <c r="Q17" s="4"/>
      <c r="R17" s="4"/>
    </row>
    <row r="18" spans="1:18" x14ac:dyDescent="0.25">
      <c r="A18" s="2">
        <v>45675</v>
      </c>
      <c r="B18" s="3" t="s">
        <v>74</v>
      </c>
      <c r="C18" s="3" t="s">
        <v>75</v>
      </c>
      <c r="D18" s="3" t="s">
        <v>34</v>
      </c>
      <c r="E18" s="3" t="s">
        <v>22</v>
      </c>
      <c r="F18" s="3" t="s">
        <v>23</v>
      </c>
      <c r="G18" s="3" t="s">
        <v>24</v>
      </c>
      <c r="H18" s="3">
        <v>1</v>
      </c>
      <c r="I18" s="3">
        <v>230</v>
      </c>
      <c r="J18" s="3">
        <v>230</v>
      </c>
      <c r="K18" s="3">
        <v>250</v>
      </c>
      <c r="L18" s="3" t="s">
        <v>18</v>
      </c>
      <c r="M18" s="4"/>
      <c r="N18" s="4"/>
      <c r="O18" s="4"/>
      <c r="P18" s="4"/>
      <c r="Q18" s="4"/>
      <c r="R18" s="4"/>
    </row>
    <row r="19" spans="1:18" x14ac:dyDescent="0.25">
      <c r="A19" s="2">
        <v>45676</v>
      </c>
      <c r="B19" s="3" t="s">
        <v>76</v>
      </c>
      <c r="C19" s="3" t="s">
        <v>77</v>
      </c>
      <c r="D19" s="3" t="s">
        <v>27</v>
      </c>
      <c r="E19" s="3" t="s">
        <v>28</v>
      </c>
      <c r="F19" s="3" t="s">
        <v>78</v>
      </c>
      <c r="G19" s="3" t="s">
        <v>79</v>
      </c>
      <c r="H19" s="3">
        <v>6</v>
      </c>
      <c r="I19" s="3">
        <v>20</v>
      </c>
      <c r="J19" s="3">
        <v>120</v>
      </c>
      <c r="K19" s="3">
        <v>150</v>
      </c>
      <c r="L19" s="3" t="s">
        <v>18</v>
      </c>
      <c r="M19" s="4"/>
      <c r="N19" s="4"/>
      <c r="O19" s="4"/>
      <c r="P19" s="4"/>
      <c r="Q19" s="4"/>
      <c r="R19" s="4"/>
    </row>
    <row r="20" spans="1:18" x14ac:dyDescent="0.25">
      <c r="A20" s="2">
        <v>45677</v>
      </c>
      <c r="B20" s="3" t="s">
        <v>80</v>
      </c>
      <c r="C20" s="3" t="s">
        <v>81</v>
      </c>
      <c r="D20" s="3" t="s">
        <v>14</v>
      </c>
      <c r="E20" s="3" t="s">
        <v>15</v>
      </c>
      <c r="F20" s="3" t="s">
        <v>49</v>
      </c>
      <c r="G20" s="3" t="s">
        <v>82</v>
      </c>
      <c r="H20" s="3">
        <v>3</v>
      </c>
      <c r="I20" s="3">
        <v>320</v>
      </c>
      <c r="J20" s="3">
        <v>960</v>
      </c>
      <c r="K20" s="3">
        <v>1000</v>
      </c>
      <c r="L20" s="3" t="s">
        <v>18</v>
      </c>
      <c r="M20" s="4"/>
      <c r="N20" s="4"/>
      <c r="O20" s="4"/>
      <c r="P20" s="4"/>
      <c r="Q20" s="4"/>
      <c r="R20" s="4"/>
    </row>
    <row r="21" spans="1:18" x14ac:dyDescent="0.25">
      <c r="A21" s="2">
        <v>45678</v>
      </c>
      <c r="B21" s="3" t="s">
        <v>83</v>
      </c>
      <c r="C21" s="3" t="s">
        <v>84</v>
      </c>
      <c r="D21" s="3" t="s">
        <v>21</v>
      </c>
      <c r="E21" s="3" t="s">
        <v>22</v>
      </c>
      <c r="F21" s="3" t="s">
        <v>53</v>
      </c>
      <c r="G21" s="3" t="s">
        <v>85</v>
      </c>
      <c r="H21" s="3"/>
      <c r="I21" s="3">
        <v>35</v>
      </c>
      <c r="J21" s="3"/>
      <c r="K21" s="3">
        <v>175</v>
      </c>
      <c r="L21" s="3" t="s">
        <v>31</v>
      </c>
      <c r="M21" s="4"/>
      <c r="N21" s="4"/>
      <c r="O21" s="4"/>
      <c r="P21" s="4"/>
      <c r="Q21" s="4"/>
      <c r="R21" s="4"/>
    </row>
    <row r="22" spans="1:18" x14ac:dyDescent="0.25">
      <c r="A22" s="2">
        <v>45679</v>
      </c>
      <c r="B22" s="3" t="s">
        <v>86</v>
      </c>
      <c r="C22" s="3" t="s">
        <v>87</v>
      </c>
      <c r="D22" s="3" t="s">
        <v>27</v>
      </c>
      <c r="E22" s="3" t="s">
        <v>15</v>
      </c>
      <c r="F22" s="3" t="s">
        <v>16</v>
      </c>
      <c r="G22" s="3" t="s">
        <v>88</v>
      </c>
      <c r="H22" s="3">
        <v>5</v>
      </c>
      <c r="I22" s="3">
        <v>100</v>
      </c>
      <c r="J22" s="3">
        <v>500</v>
      </c>
      <c r="K22" s="3">
        <v>600</v>
      </c>
      <c r="L22" s="3" t="s">
        <v>18</v>
      </c>
      <c r="M22" s="4"/>
      <c r="N22" s="4"/>
      <c r="O22" s="4"/>
      <c r="P22" s="4"/>
      <c r="Q22" s="4"/>
      <c r="R22" s="4"/>
    </row>
    <row r="23" spans="1:18" x14ac:dyDescent="0.25">
      <c r="A23" s="2">
        <v>45680</v>
      </c>
      <c r="B23" s="3" t="s">
        <v>89</v>
      </c>
      <c r="C23" s="3" t="s">
        <v>90</v>
      </c>
      <c r="D23" s="3" t="s">
        <v>34</v>
      </c>
      <c r="E23" s="3" t="s">
        <v>22</v>
      </c>
      <c r="F23" s="3" t="s">
        <v>23</v>
      </c>
      <c r="G23" s="3" t="s">
        <v>24</v>
      </c>
      <c r="H23" s="3">
        <v>3</v>
      </c>
      <c r="I23" s="3">
        <v>210</v>
      </c>
      <c r="J23" s="3">
        <v>630</v>
      </c>
      <c r="K23" s="3">
        <v>700</v>
      </c>
      <c r="L23" s="3" t="s">
        <v>18</v>
      </c>
      <c r="M23" s="4"/>
      <c r="N23" s="4"/>
      <c r="O23" s="4"/>
      <c r="P23" s="4"/>
      <c r="Q23" s="4"/>
      <c r="R23" s="4"/>
    </row>
    <row r="24" spans="1:18" x14ac:dyDescent="0.25">
      <c r="A24" s="2">
        <v>45681</v>
      </c>
      <c r="B24" s="3" t="s">
        <v>91</v>
      </c>
      <c r="C24" s="3" t="s">
        <v>92</v>
      </c>
      <c r="D24" s="3" t="s">
        <v>14</v>
      </c>
      <c r="E24" s="3" t="s">
        <v>28</v>
      </c>
      <c r="F24" s="3" t="s">
        <v>93</v>
      </c>
      <c r="G24" s="3" t="s">
        <v>94</v>
      </c>
      <c r="H24" s="3"/>
      <c r="I24" s="3">
        <v>45</v>
      </c>
      <c r="J24" s="3"/>
      <c r="K24" s="3">
        <v>250</v>
      </c>
      <c r="L24" s="3" t="s">
        <v>31</v>
      </c>
      <c r="M24" s="4"/>
      <c r="N24" s="4"/>
      <c r="O24" s="4"/>
      <c r="P24" s="4"/>
      <c r="Q24" s="4"/>
      <c r="R24" s="4"/>
    </row>
    <row r="25" spans="1:18" x14ac:dyDescent="0.25">
      <c r="A25" s="2">
        <v>45682</v>
      </c>
      <c r="B25" s="3" t="s">
        <v>95</v>
      </c>
      <c r="C25" s="3" t="s">
        <v>96</v>
      </c>
      <c r="D25" s="3" t="s">
        <v>21</v>
      </c>
      <c r="E25" s="3" t="s">
        <v>15</v>
      </c>
      <c r="F25" s="3" t="s">
        <v>35</v>
      </c>
      <c r="G25" s="3" t="s">
        <v>97</v>
      </c>
      <c r="H25" s="3">
        <v>2</v>
      </c>
      <c r="I25" s="3">
        <v>350</v>
      </c>
      <c r="J25" s="3">
        <v>700</v>
      </c>
      <c r="K25" s="3">
        <v>800</v>
      </c>
      <c r="L25" s="3" t="s">
        <v>18</v>
      </c>
      <c r="O25" s="4"/>
      <c r="P25" s="4"/>
      <c r="Q25" s="4"/>
      <c r="R25" s="4"/>
    </row>
    <row r="26" spans="1:18" x14ac:dyDescent="0.25">
      <c r="A26" s="2">
        <v>45683</v>
      </c>
      <c r="B26" s="3" t="s">
        <v>98</v>
      </c>
      <c r="C26" s="3" t="s">
        <v>99</v>
      </c>
      <c r="D26" s="3" t="s">
        <v>27</v>
      </c>
      <c r="E26" s="3" t="s">
        <v>22</v>
      </c>
      <c r="F26" s="3" t="s">
        <v>39</v>
      </c>
      <c r="G26" s="3" t="s">
        <v>100</v>
      </c>
      <c r="H26" s="3">
        <v>1</v>
      </c>
      <c r="I26" s="3">
        <v>900</v>
      </c>
      <c r="J26" s="3">
        <v>900</v>
      </c>
      <c r="K26" s="3">
        <v>950</v>
      </c>
      <c r="L26" s="3" t="s">
        <v>18</v>
      </c>
      <c r="O26" s="4"/>
      <c r="P26" s="4"/>
      <c r="Q26" s="4"/>
      <c r="R26" s="4"/>
    </row>
    <row r="27" spans="1:18" x14ac:dyDescent="0.25">
      <c r="O27" s="4"/>
      <c r="P27" s="4"/>
      <c r="Q27" s="4"/>
      <c r="R27" s="4"/>
    </row>
    <row r="28" spans="1:18" x14ac:dyDescent="0.25">
      <c r="O28" s="4"/>
      <c r="P28" s="4"/>
      <c r="Q28" s="4"/>
      <c r="R28" s="4"/>
    </row>
    <row r="29" spans="1:18" x14ac:dyDescent="0.25">
      <c r="O29" s="4"/>
      <c r="P29" s="4"/>
      <c r="Q29" s="4"/>
      <c r="R29" s="4"/>
    </row>
    <row r="30" spans="1:18" x14ac:dyDescent="0.25">
      <c r="O30" s="4"/>
      <c r="P30" s="4"/>
      <c r="Q30" s="4"/>
    </row>
    <row r="31" spans="1:18" x14ac:dyDescent="0.25">
      <c r="O31" s="4"/>
      <c r="P31" s="4"/>
      <c r="Q31" s="4"/>
    </row>
    <row r="32" spans="1:18" x14ac:dyDescent="0.25">
      <c r="O32" s="4"/>
      <c r="P32" s="4"/>
      <c r="Q32" s="4"/>
    </row>
    <row r="33" spans="15:17" x14ac:dyDescent="0.25">
      <c r="O33" s="4"/>
      <c r="P33" s="4"/>
      <c r="Q33" s="4"/>
    </row>
    <row r="34" spans="15:17" x14ac:dyDescent="0.25">
      <c r="O34" s="4"/>
      <c r="P34" s="4"/>
      <c r="Q34" s="4"/>
    </row>
    <row r="35" spans="15:17" x14ac:dyDescent="0.25">
      <c r="O35" s="4"/>
      <c r="P35" s="4"/>
      <c r="Q35" s="4"/>
    </row>
    <row r="36" spans="15:17" x14ac:dyDescent="0.25">
      <c r="O36" s="4"/>
      <c r="P36" s="4"/>
      <c r="Q36" s="4"/>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 AND AVERAGE</vt:lpstr>
      <vt:lpstr>COUNT, COUNTA AND COUNTBLANK</vt:lpstr>
      <vt:lpstr>MIN AND MAX</vt:lpstr>
      <vt:lpstr>LEN AND TRIM</vt:lpstr>
      <vt:lpstr>IF</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2015-06-05T18:17:20Z</dcterms:created>
  <dcterms:modified xsi:type="dcterms:W3CDTF">2025-10-16T10:14:08Z</dcterms:modified>
</cp:coreProperties>
</file>