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2100076_student_lshtm_ac_uk/Documents/Documents/LSHTM/Project/My model/"/>
    </mc:Choice>
  </mc:AlternateContent>
  <xr:revisionPtr revIDLastSave="361" documentId="10_ncr:40000_{29F300FD-C409-4E60-8CB2-F1B321ADD497}" xr6:coauthVersionLast="47" xr6:coauthVersionMax="47" xr10:uidLastSave="{5463ACF3-71FD-4B54-9DAB-C4EB3494CE46}"/>
  <bookViews>
    <workbookView xWindow="-98" yWindow="-98" windowWidth="21795" windowHeight="13096" firstSheet="7" activeTab="7" xr2:uid="{00000000-000D-0000-FFFF-FFFF00000000}"/>
  </bookViews>
  <sheets>
    <sheet name="All data" sheetId="1" r:id="rId1"/>
    <sheet name="2006-2007" sheetId="2" r:id="rId2"/>
    <sheet name="2016-2017" sheetId="3" r:id="rId3"/>
    <sheet name="Age distribution" sheetId="5" r:id="rId4"/>
    <sheet name="Season of birth" sheetId="6" r:id="rId5"/>
    <sheet name="Siblings 0-4" sheetId="7" r:id="rId6"/>
    <sheet name="Siblings 5-9" sheetId="8" r:id="rId7"/>
    <sheet name="Daycare" sheetId="9" r:id="rId8"/>
    <sheet name="Daycare (2)" sheetId="10" r:id="rId9"/>
    <sheet name="Sex" sheetId="11" r:id="rId10"/>
    <sheet name="Totalcontacts" sheetId="13" r:id="rId11"/>
    <sheet name="Contacts 0-4" sheetId="14" r:id="rId12"/>
    <sheet name="Contacts 5-9" sheetId="15" r:id="rId13"/>
    <sheet name="RSV infection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C63" i="3" s="1"/>
  <c r="H2" i="2"/>
  <c r="C9" i="2" s="1"/>
  <c r="C65" i="1"/>
  <c r="C66" i="1"/>
  <c r="C15" i="1"/>
  <c r="C14" i="1"/>
  <c r="C12" i="1"/>
  <c r="C11" i="1"/>
  <c r="C10" i="1"/>
  <c r="C9" i="1"/>
  <c r="C57" i="1"/>
  <c r="C58" i="1"/>
  <c r="C59" i="1"/>
  <c r="C60" i="1"/>
  <c r="C61" i="1"/>
  <c r="C62" i="1"/>
  <c r="C63" i="1"/>
  <c r="C49" i="1"/>
  <c r="C50" i="1"/>
  <c r="C51" i="1"/>
  <c r="C52" i="1"/>
  <c r="C53" i="1"/>
  <c r="C54" i="1"/>
  <c r="C55" i="1"/>
  <c r="C40" i="1"/>
  <c r="C41" i="1"/>
  <c r="C42" i="1"/>
  <c r="C43" i="1"/>
  <c r="C44" i="1"/>
  <c r="C45" i="1"/>
  <c r="C46" i="1"/>
  <c r="C47" i="1"/>
  <c r="C37" i="1"/>
  <c r="C38" i="1"/>
  <c r="C33" i="1"/>
  <c r="C34" i="1"/>
  <c r="C35" i="1"/>
  <c r="C29" i="1"/>
  <c r="C30" i="1"/>
  <c r="C31" i="1"/>
  <c r="C25" i="1"/>
  <c r="C26" i="1"/>
  <c r="C27" i="1"/>
  <c r="C23" i="1"/>
  <c r="C21" i="1"/>
  <c r="C22" i="1"/>
  <c r="C18" i="1"/>
  <c r="C19" i="1"/>
  <c r="C17" i="1"/>
  <c r="C4" i="1"/>
  <c r="C5" i="1"/>
  <c r="C6" i="1"/>
  <c r="C7" i="1"/>
  <c r="C3" i="1"/>
  <c r="I2" i="1"/>
  <c r="C27" i="3" l="1"/>
  <c r="C14" i="3"/>
  <c r="C49" i="3"/>
  <c r="C7" i="3"/>
  <c r="C30" i="3"/>
  <c r="C51" i="3"/>
  <c r="C52" i="3"/>
  <c r="C54" i="3"/>
  <c r="C16" i="3"/>
  <c r="C37" i="3"/>
  <c r="C55" i="3"/>
  <c r="C10" i="3"/>
  <c r="C33" i="3"/>
  <c r="C35" i="3"/>
  <c r="C18" i="3"/>
  <c r="C38" i="3"/>
  <c r="C56" i="3"/>
  <c r="C6" i="3"/>
  <c r="C31" i="3"/>
  <c r="C12" i="3"/>
  <c r="C19" i="3"/>
  <c r="C39" i="3"/>
  <c r="C57" i="3"/>
  <c r="C58" i="3"/>
  <c r="C22" i="3"/>
  <c r="C41" i="3"/>
  <c r="C59" i="3"/>
  <c r="C28" i="3"/>
  <c r="C9" i="3"/>
  <c r="C32" i="3"/>
  <c r="C20" i="3"/>
  <c r="C3" i="3"/>
  <c r="C23" i="3"/>
  <c r="C42" i="3"/>
  <c r="C60" i="3"/>
  <c r="C46" i="3"/>
  <c r="C47" i="3"/>
  <c r="C50" i="3"/>
  <c r="C40" i="3"/>
  <c r="C4" i="3"/>
  <c r="C24" i="3"/>
  <c r="C43" i="3"/>
  <c r="C62" i="3"/>
  <c r="C48" i="3"/>
  <c r="C11" i="3"/>
  <c r="C34" i="3"/>
  <c r="C15" i="3"/>
  <c r="C5" i="3"/>
  <c r="C26" i="3"/>
  <c r="C44" i="3"/>
  <c r="C7" i="2"/>
  <c r="C5" i="2"/>
  <c r="C47" i="2"/>
  <c r="C28" i="2"/>
  <c r="C49" i="2"/>
  <c r="C4" i="2"/>
  <c r="C46" i="2"/>
  <c r="C27" i="2"/>
  <c r="C63" i="2"/>
  <c r="C44" i="2"/>
  <c r="C26" i="2"/>
  <c r="C62" i="2"/>
  <c r="C43" i="2"/>
  <c r="C24" i="2"/>
  <c r="C42" i="2"/>
  <c r="C23" i="2"/>
  <c r="C59" i="2"/>
  <c r="C41" i="2"/>
  <c r="C22" i="2"/>
  <c r="C60" i="2"/>
  <c r="C58" i="2"/>
  <c r="C40" i="2"/>
  <c r="C20" i="2"/>
  <c r="C57" i="2"/>
  <c r="C39" i="2"/>
  <c r="C19" i="2"/>
  <c r="C56" i="2"/>
  <c r="C38" i="2"/>
  <c r="C18" i="2"/>
  <c r="C55" i="2"/>
  <c r="C37" i="2"/>
  <c r="C16" i="2"/>
  <c r="C54" i="2"/>
  <c r="C35" i="2"/>
  <c r="C15" i="2"/>
  <c r="C52" i="2"/>
  <c r="C34" i="2"/>
  <c r="C14" i="2"/>
  <c r="C51" i="2"/>
  <c r="C33" i="2"/>
  <c r="C12" i="2"/>
  <c r="C3" i="2"/>
  <c r="C50" i="2"/>
  <c r="C32" i="2"/>
  <c r="C11" i="2"/>
  <c r="C10" i="2"/>
  <c r="C31" i="2"/>
  <c r="C6" i="2"/>
  <c r="C48" i="2"/>
  <c r="C30" i="2"/>
</calcChain>
</file>

<file path=xl/sharedStrings.xml><?xml version="1.0" encoding="utf-8"?>
<sst xmlns="http://schemas.openxmlformats.org/spreadsheetml/2006/main" count="216" uniqueCount="46">
  <si>
    <t>Variable</t>
  </si>
  <si>
    <t xml:space="preserve">Age </t>
  </si>
  <si>
    <t>0-6 months</t>
  </si>
  <si>
    <t>6-12 months</t>
  </si>
  <si>
    <t>1-2 years</t>
  </si>
  <si>
    <t>3-4 years</t>
  </si>
  <si>
    <t>4-5 years</t>
  </si>
  <si>
    <t>Season of birth</t>
  </si>
  <si>
    <t>Winter</t>
  </si>
  <si>
    <t>Spring</t>
  </si>
  <si>
    <t>Summer</t>
  </si>
  <si>
    <t>Autumn</t>
  </si>
  <si>
    <t>Cohort</t>
  </si>
  <si>
    <t>2006-2007</t>
  </si>
  <si>
    <t>2016-2017</t>
  </si>
  <si>
    <t>Siblings aged 0-4 years</t>
  </si>
  <si>
    <t>Yes</t>
  </si>
  <si>
    <t>No</t>
  </si>
  <si>
    <t>Siblings aged 5-9 years</t>
  </si>
  <si>
    <t>Missing</t>
  </si>
  <si>
    <t>Participant attended day-care</t>
  </si>
  <si>
    <t>Sibling attended day-care</t>
  </si>
  <si>
    <t>Pre-term birth</t>
  </si>
  <si>
    <t>Sex</t>
  </si>
  <si>
    <t>Male</t>
  </si>
  <si>
    <t>Female</t>
  </si>
  <si>
    <t>Total number of contacts</t>
  </si>
  <si>
    <t>Number of children</t>
  </si>
  <si>
    <t>Total</t>
  </si>
  <si>
    <t>6-10</t>
  </si>
  <si>
    <t>11-20</t>
  </si>
  <si>
    <t>21-50</t>
  </si>
  <si>
    <t>50+</t>
  </si>
  <si>
    <t>1-2</t>
  </si>
  <si>
    <t>3-5</t>
  </si>
  <si>
    <t>0</t>
  </si>
  <si>
    <t>Number of contacts aged 0-4 years</t>
  </si>
  <si>
    <t>21-40</t>
  </si>
  <si>
    <t>Number of contacts aged 5-9 years</t>
  </si>
  <si>
    <t>Minimum</t>
  </si>
  <si>
    <t>Median</t>
  </si>
  <si>
    <t>Mean</t>
  </si>
  <si>
    <t>Maximum</t>
  </si>
  <si>
    <t>Age at completion of survey (days)</t>
  </si>
  <si>
    <t>Proportion of children (%)</t>
  </si>
  <si>
    <t>RSV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</si>
</sst>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rgb="FF000000"/>
      <name val="Segoe UI"/>
      <family val="2"/>
    </font>
    <font>
      <sz val="10"/>
      <color rgb="FF000000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" fontId="0" fillId="0" borderId="0" xfId="0" quotePrefix="1" applyNumberFormat="1"/>
    <xf numFmtId="0" fontId="0" fillId="0" borderId="0" xfId="0" quotePrefix="1"/>
    <xf numFmtId="17" fontId="0" fillId="0" borderId="0" xfId="0" quotePrefix="1" applyNumberForma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in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2006-2007</c:v>
          </c:tx>
          <c:spPr>
            <a:solidFill>
              <a:schemeClr val="accent2"/>
            </a:solidFill>
            <a:ln>
              <a:solidFill>
                <a:schemeClr val="accent2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'2006-2007'!$A$3:$A$7</c:f>
              <c:strCache>
                <c:ptCount val="5"/>
                <c:pt idx="0">
                  <c:v>0-6 months</c:v>
                </c:pt>
                <c:pt idx="1">
                  <c:v>6-12 months</c:v>
                </c:pt>
                <c:pt idx="2">
                  <c:v>1-2 years</c:v>
                </c:pt>
                <c:pt idx="3">
                  <c:v>3-4 years</c:v>
                </c:pt>
                <c:pt idx="4">
                  <c:v>4-5 years</c:v>
                </c:pt>
              </c:strCache>
            </c:strRef>
          </c:cat>
          <c:val>
            <c:numRef>
              <c:f>'2006-2007'!$C$3:$C$7</c:f>
              <c:numCache>
                <c:formatCode>0.00</c:formatCode>
                <c:ptCount val="5"/>
                <c:pt idx="0">
                  <c:v>61.344537815126053</c:v>
                </c:pt>
                <c:pt idx="1">
                  <c:v>22.128851540616246</c:v>
                </c:pt>
                <c:pt idx="2">
                  <c:v>5.6022408963585439</c:v>
                </c:pt>
                <c:pt idx="3">
                  <c:v>5.0420168067226889</c:v>
                </c:pt>
                <c:pt idx="4">
                  <c:v>5.8823529411764701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6-4C90-BAD6-155F7FBC18EC}"/>
            </c:ext>
          </c:extLst>
        </c:ser>
        <c:ser>
          <c:idx val="1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'2006-2007'!$A$3:$A$7</c:f>
              <c:strCache>
                <c:ptCount val="5"/>
                <c:pt idx="0">
                  <c:v>0-6 months</c:v>
                </c:pt>
                <c:pt idx="1">
                  <c:v>6-12 months</c:v>
                </c:pt>
                <c:pt idx="2">
                  <c:v>1-2 years</c:v>
                </c:pt>
                <c:pt idx="3">
                  <c:v>3-4 years</c:v>
                </c:pt>
                <c:pt idx="4">
                  <c:v>4-5 years</c:v>
                </c:pt>
              </c:strCache>
            </c:strRef>
          </c:cat>
          <c:val>
            <c:numRef>
              <c:f>'2016-2017'!$C$3:$C$7</c:f>
              <c:numCache>
                <c:formatCode>0.00</c:formatCode>
                <c:ptCount val="5"/>
                <c:pt idx="0">
                  <c:v>46.153846153846153</c:v>
                </c:pt>
                <c:pt idx="1">
                  <c:v>19.692307692307693</c:v>
                </c:pt>
                <c:pt idx="2">
                  <c:v>16.307692307692307</c:v>
                </c:pt>
                <c:pt idx="3">
                  <c:v>11.384615384615385</c:v>
                </c:pt>
                <c:pt idx="4">
                  <c:v>6.4615384615384617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6-4C90-BAD6-155F7FBC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57439"/>
        <c:axId val="435256607"/>
        <c:extLst/>
      </c:barChart>
      <c:catAx>
        <c:axId val="4352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56607"/>
        <c:crosses val="autoZero"/>
        <c:auto val="1"/>
        <c:lblAlgn val="ctr"/>
        <c:lblOffset val="100"/>
        <c:noMultiLvlLbl val="0"/>
      </c:catAx>
      <c:valAx>
        <c:axId val="4352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contacts aged 5-9 years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'2006-2007'!$A$54:$A$60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Missing</c:v>
                </c:pt>
              </c:strCache>
            </c:strRef>
          </c:cat>
          <c:val>
            <c:numRef>
              <c:f>'2006-2007'!$C$54:$C$60</c:f>
              <c:numCache>
                <c:formatCode>0.00</c:formatCode>
                <c:ptCount val="7"/>
                <c:pt idx="0">
                  <c:v>53.221288515406165</c:v>
                </c:pt>
                <c:pt idx="1">
                  <c:v>13.725490196078432</c:v>
                </c:pt>
                <c:pt idx="2">
                  <c:v>4.2016806722689077</c:v>
                </c:pt>
                <c:pt idx="3">
                  <c:v>1.1204481792717087</c:v>
                </c:pt>
                <c:pt idx="4">
                  <c:v>1.1204481792717087</c:v>
                </c:pt>
                <c:pt idx="5">
                  <c:v>0.28011204481792717</c:v>
                </c:pt>
                <c:pt idx="6">
                  <c:v>26.330532212885156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6-42FE-9E13-2F432668E6A4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'2006-2007'!$A$54:$A$60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Missing</c:v>
                </c:pt>
              </c:strCache>
            </c:strRef>
          </c:cat>
          <c:val>
            <c:numRef>
              <c:f>'2016-2017'!$C$54:$C$60</c:f>
              <c:numCache>
                <c:formatCode>0.00</c:formatCode>
                <c:ptCount val="7"/>
                <c:pt idx="0">
                  <c:v>49.846153846153847</c:v>
                </c:pt>
                <c:pt idx="1">
                  <c:v>14.461538461538462</c:v>
                </c:pt>
                <c:pt idx="2">
                  <c:v>5.5384615384615383</c:v>
                </c:pt>
                <c:pt idx="3">
                  <c:v>2.1538461538461537</c:v>
                </c:pt>
                <c:pt idx="4">
                  <c:v>0.92307692307692313</c:v>
                </c:pt>
                <c:pt idx="5">
                  <c:v>1.2307692307692308</c:v>
                </c:pt>
                <c:pt idx="6">
                  <c:v>25.846153846153847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6-42FE-9E13-2F432668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Participants infected with RSV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'2006-2007'!$A$62:$A$63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'2006-2007'!$C$62:$C$63</c:f>
              <c:numCache>
                <c:formatCode>0.00</c:formatCode>
                <c:ptCount val="2"/>
                <c:pt idx="0">
                  <c:v>47.058823529411761</c:v>
                </c:pt>
                <c:pt idx="1">
                  <c:v>52.941176470588239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2-476F-A911-4EB8A5BB7DE6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'2006-2007'!$A$62:$A$63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'2016-2017'!$C$62:$C$63</c:f>
              <c:numCache>
                <c:formatCode>0.00</c:formatCode>
                <c:ptCount val="2"/>
                <c:pt idx="0">
                  <c:v>54.46153846153846</c:v>
                </c:pt>
                <c:pt idx="1">
                  <c:v>45.53846153846154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2-476F-A911-4EB8A5BB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of birth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'2006-2007'!$C$9:$C$12</c:f>
              <c:numCache>
                <c:formatCode>0.00</c:formatCode>
                <c:ptCount val="4"/>
                <c:pt idx="0">
                  <c:v>23.249299719887954</c:v>
                </c:pt>
                <c:pt idx="1">
                  <c:v>25.490196078431371</c:v>
                </c:pt>
                <c:pt idx="2">
                  <c:v>26.890756302521009</c:v>
                </c:pt>
                <c:pt idx="3">
                  <c:v>24.369747899159663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2-40CA-B180-730472782DF5}"/>
            </c:ext>
          </c:extLst>
        </c:ser>
        <c:ser>
          <c:idx val="1"/>
          <c:order val="2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'2016-2017'!$A$9:$A$12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Autumn</c:v>
                </c:pt>
              </c:strCache>
            </c:strRef>
          </c:cat>
          <c:val>
            <c:numRef>
              <c:f>'2016-2017'!$C$9:$C$12</c:f>
              <c:numCache>
                <c:formatCode>0.00</c:formatCode>
                <c:ptCount val="4"/>
                <c:pt idx="0">
                  <c:v>21.53846153846154</c:v>
                </c:pt>
                <c:pt idx="1">
                  <c:v>25.538461538461537</c:v>
                </c:pt>
                <c:pt idx="2">
                  <c:v>26.461538461538463</c:v>
                </c:pt>
                <c:pt idx="3">
                  <c:v>26.461538461538463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2-40CA-B180-730472782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128815"/>
        <c:axId val="5611292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'2016-2017'!$A$9:$A$12</c15:sqref>
                        </c15:formulaRef>
                      </c:ext>
                    </c:extLst>
                    <c:strCache>
                      <c:ptCount val="4"/>
                      <c:pt idx="0">
                        <c:v>Winter</c:v>
                      </c:pt>
                      <c:pt idx="1">
                        <c:v>Spring</c:v>
                      </c:pt>
                      <c:pt idx="2">
                        <c:v>Summer</c:v>
                      </c:pt>
                      <c:pt idx="3">
                        <c:v>Autumn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'2016-2017'!$B$9:$B$12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70</c:v>
                      </c:pt>
                      <c:pt idx="1">
                        <c:v>83</c:v>
                      </c:pt>
                      <c:pt idx="2">
                        <c:v>86</c:v>
                      </c:pt>
                      <c:pt idx="3">
                        <c:v>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752-40CA-B180-730472782DF5}"/>
                  </c:ext>
                </c:extLst>
              </c15:ser>
            </c15:filteredBarSeries>
          </c:ext>
        </c:extLst>
      </c:barChart>
      <c:catAx>
        <c:axId val="56112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9231"/>
        <c:crosses val="autoZero"/>
        <c:auto val="1"/>
        <c:lblAlgn val="ctr"/>
        <c:lblOffset val="100"/>
        <c:noMultiLvlLbl val="0"/>
      </c:catAx>
      <c:valAx>
        <c:axId val="5611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Percentage of participants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12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Siblings aged 0-4</a:t>
            </a:r>
            <a:r>
              <a:rPr lang="en-GB" baseline="0"/>
              <a:t>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'2006-2007'!$C$14:$C$16</c:f>
              <c:numCache>
                <c:formatCode>0.00</c:formatCode>
                <c:ptCount val="3"/>
                <c:pt idx="0">
                  <c:v>47.338935574229687</c:v>
                </c:pt>
                <c:pt idx="1">
                  <c:v>47.338935574229687</c:v>
                </c:pt>
                <c:pt idx="2">
                  <c:v>5.322128851540616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9-44F6-B0C6-C297DDFE2BDC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'2016-2017'!$C$14:$C$16</c:f>
              <c:numCache>
                <c:formatCode>0.00</c:formatCode>
                <c:ptCount val="3"/>
                <c:pt idx="0">
                  <c:v>26.153846153846157</c:v>
                </c:pt>
                <c:pt idx="1">
                  <c:v>60.923076923076927</c:v>
                </c:pt>
                <c:pt idx="2">
                  <c:v>12.923076923076923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9-44F6-B0C6-C297DDFE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Percentage of participants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Siblings aged 5-9</a:t>
            </a:r>
            <a:r>
              <a:rPr lang="en-GB" baseline="0"/>
              <a:t> years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'2006-2007'!$C$18:$C$20</c:f>
              <c:numCache>
                <c:formatCode>0.00</c:formatCode>
                <c:ptCount val="3"/>
                <c:pt idx="0">
                  <c:v>26.610644257703083</c:v>
                </c:pt>
                <c:pt idx="1">
                  <c:v>73.389355742296914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F-47B3-ADE9-C0238016EEF1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'2016-2017'!$C$18:$C$20</c:f>
              <c:numCache>
                <c:formatCode>0.00</c:formatCode>
                <c:ptCount val="3"/>
                <c:pt idx="0">
                  <c:v>26.153846153846157</c:v>
                </c:pt>
                <c:pt idx="1">
                  <c:v>73.846153846153854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F-47B3-ADE9-C0238016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</a:t>
            </a:r>
            <a:r>
              <a:rPr lang="en-GB" baseline="0"/>
              <a:t> attended day-care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'2006-2007'!$C$22:$C$24</c:f>
              <c:numCache>
                <c:formatCode>0.00</c:formatCode>
                <c:ptCount val="3"/>
                <c:pt idx="0">
                  <c:v>33.613445378151262</c:v>
                </c:pt>
                <c:pt idx="1">
                  <c:v>65.826330532212879</c:v>
                </c:pt>
                <c:pt idx="2">
                  <c:v>0.56022408963585435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D-4D7E-9A68-14284DDD7836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'2016-2017'!$C$22:$C$24</c:f>
              <c:numCache>
                <c:formatCode>0.00</c:formatCode>
                <c:ptCount val="3"/>
                <c:pt idx="0">
                  <c:v>45.846153846153847</c:v>
                </c:pt>
                <c:pt idx="1">
                  <c:v>48</c:v>
                </c:pt>
                <c:pt idx="2">
                  <c:v>6.1538461538461542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D-4D7E-9A68-14284DDD7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Siblings</a:t>
            </a:r>
            <a:r>
              <a:rPr lang="en-GB" baseline="0"/>
              <a:t> attended day-care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'2006-2007'!$A$14:$A$16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Missing</c:v>
                </c:pt>
              </c:strCache>
            </c:strRef>
          </c:cat>
          <c:val>
            <c:numRef>
              <c:f>'2006-2007'!$C$26:$C$28</c:f>
              <c:numCache>
                <c:formatCode>0.00</c:formatCode>
                <c:ptCount val="3"/>
                <c:pt idx="0">
                  <c:v>32.773109243697476</c:v>
                </c:pt>
                <c:pt idx="1">
                  <c:v>66.106442577030805</c:v>
                </c:pt>
                <c:pt idx="2">
                  <c:v>1.1204481792717087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5-45C6-A479-4F0BC6F221C6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'2016-2017'!$C$26:$C$28</c:f>
              <c:numCache>
                <c:formatCode>0.00</c:formatCode>
                <c:ptCount val="3"/>
                <c:pt idx="0">
                  <c:v>21.53846153846154</c:v>
                </c:pt>
                <c:pt idx="1">
                  <c:v>70.461538461538467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5-45C6-A479-4F0BC6F2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Sex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'2006-2007'!$A$34:$A$35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'2006-2007'!$C$34:$C$35</c:f>
              <c:numCache>
                <c:formatCode>0.00</c:formatCode>
                <c:ptCount val="2"/>
                <c:pt idx="0">
                  <c:v>54.621848739495796</c:v>
                </c:pt>
                <c:pt idx="1">
                  <c:v>45.378151260504204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D-4653-91E0-C70E45AD3343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'2006-2007'!$A$34:$A$35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'2016-2017'!$C$34:$C$35</c:f>
              <c:numCache>
                <c:formatCode>0.00</c:formatCode>
                <c:ptCount val="2"/>
                <c:pt idx="0">
                  <c:v>48.615384615384613</c:v>
                </c:pt>
                <c:pt idx="1">
                  <c:v>51.384615384615387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D-4653-91E0-C70E45AD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number of contacts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'2006-2007'!$A$37:$A$44</c:f>
              <c:strCache>
                <c:ptCount val="8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50+</c:v>
                </c:pt>
                <c:pt idx="7">
                  <c:v>Missing</c:v>
                </c:pt>
              </c:strCache>
            </c:strRef>
          </c:cat>
          <c:val>
            <c:numRef>
              <c:f>'2006-2007'!$C$37:$C$44</c:f>
              <c:numCache>
                <c:formatCode>0.00</c:formatCode>
                <c:ptCount val="8"/>
                <c:pt idx="0">
                  <c:v>4.4817927170868348</c:v>
                </c:pt>
                <c:pt idx="1">
                  <c:v>12.605042016806722</c:v>
                </c:pt>
                <c:pt idx="2">
                  <c:v>20.168067226890756</c:v>
                </c:pt>
                <c:pt idx="3">
                  <c:v>20.448179271708682</c:v>
                </c:pt>
                <c:pt idx="4">
                  <c:v>10.364145658263306</c:v>
                </c:pt>
                <c:pt idx="5">
                  <c:v>5.322128851540616</c:v>
                </c:pt>
                <c:pt idx="6">
                  <c:v>0.28011204481792717</c:v>
                </c:pt>
                <c:pt idx="7">
                  <c:v>26.330532212885156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E-4C0E-B56E-7DF4A3C0F704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'2006-2007'!$A$37:$A$44</c:f>
              <c:strCache>
                <c:ptCount val="8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50+</c:v>
                </c:pt>
                <c:pt idx="7">
                  <c:v>Missing</c:v>
                </c:pt>
              </c:strCache>
            </c:strRef>
          </c:cat>
          <c:val>
            <c:numRef>
              <c:f>'2016-2017'!$C$37:$C$44</c:f>
              <c:numCache>
                <c:formatCode>0.00</c:formatCode>
                <c:ptCount val="8"/>
                <c:pt idx="0">
                  <c:v>20.923076923076923</c:v>
                </c:pt>
                <c:pt idx="1">
                  <c:v>13.230769230769232</c:v>
                </c:pt>
                <c:pt idx="2">
                  <c:v>20</c:v>
                </c:pt>
                <c:pt idx="3">
                  <c:v>20.307692307692307</c:v>
                </c:pt>
                <c:pt idx="4">
                  <c:v>13.538461538461538</c:v>
                </c:pt>
                <c:pt idx="5">
                  <c:v>8.615384615384615</c:v>
                </c:pt>
                <c:pt idx="6">
                  <c:v>2.7692307692307692</c:v>
                </c:pt>
                <c:pt idx="7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E-4C0E-B56E-7DF4A3C0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contacts aged 0-4</a:t>
            </a:r>
            <a:r>
              <a:rPr lang="en-GB" baseline="0"/>
              <a:t>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2006-2007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'2006-2007'!$A$46:$A$52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21-40</c:v>
                </c:pt>
                <c:pt idx="6">
                  <c:v>Missing</c:v>
                </c:pt>
              </c:strCache>
            </c:strRef>
          </c:cat>
          <c:val>
            <c:numRef>
              <c:f>'2006-2007'!$C$46:$C$52</c:f>
              <c:numCache>
                <c:formatCode>0.00</c:formatCode>
                <c:ptCount val="7"/>
                <c:pt idx="0">
                  <c:v>29.971988795518207</c:v>
                </c:pt>
                <c:pt idx="1">
                  <c:v>23.249299719887954</c:v>
                </c:pt>
                <c:pt idx="2">
                  <c:v>8.6834733893557416</c:v>
                </c:pt>
                <c:pt idx="3">
                  <c:v>7.5630252100840334</c:v>
                </c:pt>
                <c:pt idx="4">
                  <c:v>3.6414565826330536</c:v>
                </c:pt>
                <c:pt idx="5">
                  <c:v>0.56022408963585435</c:v>
                </c:pt>
                <c:pt idx="6">
                  <c:v>26.330532212885156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0-4E61-8CF0-DC8334BA282C}"/>
            </c:ext>
          </c:extLst>
        </c:ser>
        <c:ser>
          <c:idx val="0"/>
          <c:order val="1"/>
          <c:tx>
            <c:v>2016-2017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'2006-2007'!$A$46:$A$52</c:f>
              <c:strCache>
                <c:ptCount val="7"/>
                <c:pt idx="0">
                  <c:v>0</c:v>
                </c:pt>
                <c:pt idx="1">
                  <c:v>1-2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21-40</c:v>
                </c:pt>
                <c:pt idx="6">
                  <c:v>Missing</c:v>
                </c:pt>
              </c:strCache>
            </c:strRef>
          </c:cat>
          <c:val>
            <c:numRef>
              <c:f>'2016-2017'!$C$46:$C$52</c:f>
              <c:numCache>
                <c:formatCode>0.00</c:formatCode>
                <c:ptCount val="7"/>
                <c:pt idx="0">
                  <c:v>32.615384615384613</c:v>
                </c:pt>
                <c:pt idx="1">
                  <c:v>18.461538461538463</c:v>
                </c:pt>
                <c:pt idx="2">
                  <c:v>8</c:v>
                </c:pt>
                <c:pt idx="3">
                  <c:v>7.384615384615385</c:v>
                </c:pt>
                <c:pt idx="4">
                  <c:v>5.8461538461538458</c:v>
                </c:pt>
                <c:pt idx="5">
                  <c:v>1.8461538461538463</c:v>
                </c:pt>
                <c:pt idx="6">
                  <c:v>25.846153846153847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0-4E61-8CF0-DC8334BA2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714687"/>
        <c:axId val="428716351"/>
      </c:barChart>
      <c:catAx>
        <c:axId val="42871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6351"/>
        <c:crosses val="autoZero"/>
        <c:auto val="1"/>
        <c:lblAlgn val="ctr"/>
        <c:lblOffset val="100"/>
        <c:noMultiLvlLbl val="0"/>
      </c:catAx>
      <c:valAx>
        <c:axId val="4287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Percentage of participants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1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4CB984-0A35-4CCA-B950-39533A96B8E4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F336FC-264F-4F5B-8210-2BA3E9587F05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63F5AC-F205-42FB-B92C-7626921A207B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BCCF11-CFBC-4E08-B4AB-61973FA0610D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C9843D-FC5D-4E0F-9387-47071C21B2C3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EE5A14-C56A-4DB4-B886-6F42FF40EBA7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A44A8F-DE3C-4989-925D-BDB3785AC43C}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8160A6-A049-4029-9B0E-41746CE9ABD9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DA0391-A504-4E62-86A2-ED90B4A85795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8F69E8-5D04-4CD9-A0DC-5F934E8E41EA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4EDBE9-7A4E-4633-9695-82F81F0C6FB6}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D6D0A-9F39-FD6D-CB3B-D922D3E987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F311-BB0D-BF70-A744-8EC8ADE452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6141B-DAD6-F4A3-FBB8-840B611DE8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D0DF0-ED63-6C1D-60F8-C20673F5AF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9D3DF-A232-787D-55D5-79F5F73D7C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CD0EA-747E-74CB-CD55-41C0B1A1AF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7F07F-43D7-0140-6E4D-7CAF6F790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9309B-AE4A-BD52-F66F-6953BECE0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265E2-B043-D9CB-3F13-096DC81F6D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249BA-A224-7348-BE8A-BD3E2B68DB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D9309-CECA-2531-C269-3F32E90605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opLeftCell="A4" workbookViewId="0">
      <selection activeCell="B19" sqref="B19"/>
    </sheetView>
  </sheetViews>
  <sheetFormatPr defaultRowHeight="14.25"/>
  <cols>
    <col min="1" max="1" width="25.06640625" bestFit="1" customWidth="1"/>
    <col min="2" max="2" width="16.6640625" bestFit="1" customWidth="1"/>
    <col min="3" max="3" width="18.86328125" bestFit="1" customWidth="1"/>
  </cols>
  <sheetData>
    <row r="1" spans="1:9">
      <c r="A1" t="s">
        <v>0</v>
      </c>
      <c r="B1" s="1" t="s">
        <v>27</v>
      </c>
      <c r="C1" s="1" t="s">
        <v>44</v>
      </c>
      <c r="I1" t="s">
        <v>28</v>
      </c>
    </row>
    <row r="2" spans="1:9">
      <c r="A2" s="1" t="s">
        <v>1</v>
      </c>
      <c r="I2">
        <f>SUM(B3:B7)</f>
        <v>682</v>
      </c>
    </row>
    <row r="3" spans="1:9">
      <c r="A3" t="s">
        <v>2</v>
      </c>
      <c r="B3">
        <v>369</v>
      </c>
      <c r="C3" s="2">
        <f>B3/$I$2*100</f>
        <v>54.105571847507328</v>
      </c>
    </row>
    <row r="4" spans="1:9">
      <c r="A4" t="s">
        <v>3</v>
      </c>
      <c r="B4">
        <v>143</v>
      </c>
      <c r="C4" s="2">
        <f t="shared" ref="C4:C7" si="0">B4/$I$2*100</f>
        <v>20.967741935483872</v>
      </c>
    </row>
    <row r="5" spans="1:9">
      <c r="A5" t="s">
        <v>4</v>
      </c>
      <c r="B5">
        <v>73</v>
      </c>
      <c r="C5" s="2">
        <f t="shared" si="0"/>
        <v>10.703812316715542</v>
      </c>
    </row>
    <row r="6" spans="1:9">
      <c r="A6" t="s">
        <v>5</v>
      </c>
      <c r="B6">
        <v>55</v>
      </c>
      <c r="C6" s="2">
        <f t="shared" si="0"/>
        <v>8.064516129032258</v>
      </c>
    </row>
    <row r="7" spans="1:9">
      <c r="A7" t="s">
        <v>6</v>
      </c>
      <c r="B7">
        <v>42</v>
      </c>
      <c r="C7" s="2">
        <f t="shared" si="0"/>
        <v>6.1583577712609969</v>
      </c>
    </row>
    <row r="8" spans="1:9">
      <c r="A8" s="1" t="s">
        <v>7</v>
      </c>
    </row>
    <row r="9" spans="1:9">
      <c r="A9" t="s">
        <v>8</v>
      </c>
      <c r="B9">
        <v>173</v>
      </c>
      <c r="C9" s="2">
        <f>B9/$I$2*100</f>
        <v>25.366568914956012</v>
      </c>
    </row>
    <row r="10" spans="1:9">
      <c r="A10" t="s">
        <v>9</v>
      </c>
      <c r="B10">
        <v>174</v>
      </c>
      <c r="C10" s="2">
        <f>B10/$I$2*100</f>
        <v>25.513196480938415</v>
      </c>
    </row>
    <row r="11" spans="1:9">
      <c r="A11" t="s">
        <v>10</v>
      </c>
      <c r="B11">
        <v>182</v>
      </c>
      <c r="C11" s="2">
        <f>B11/$I$2*100</f>
        <v>26.686217008797652</v>
      </c>
    </row>
    <row r="12" spans="1:9">
      <c r="A12" t="s">
        <v>11</v>
      </c>
      <c r="B12">
        <v>153</v>
      </c>
      <c r="C12" s="2">
        <f>B12/$I$2*100</f>
        <v>22.434017595307918</v>
      </c>
    </row>
    <row r="13" spans="1:9">
      <c r="A13" s="1" t="s">
        <v>12</v>
      </c>
    </row>
    <row r="14" spans="1:9">
      <c r="A14" t="s">
        <v>13</v>
      </c>
      <c r="B14">
        <v>357</v>
      </c>
      <c r="C14" s="2">
        <f>B14/$I$2*100</f>
        <v>52.346041055718473</v>
      </c>
    </row>
    <row r="15" spans="1:9">
      <c r="A15" t="s">
        <v>14</v>
      </c>
      <c r="B15">
        <v>325</v>
      </c>
      <c r="C15" s="2">
        <f>B15/$I$2*100</f>
        <v>47.653958944281527</v>
      </c>
    </row>
    <row r="16" spans="1:9">
      <c r="A16" s="1" t="s">
        <v>15</v>
      </c>
    </row>
    <row r="17" spans="1:3">
      <c r="A17" t="s">
        <v>16</v>
      </c>
      <c r="B17">
        <v>367</v>
      </c>
      <c r="C17" s="2">
        <f>B17/$I$2*100</f>
        <v>53.812316715542522</v>
      </c>
    </row>
    <row r="18" spans="1:3">
      <c r="A18" t="s">
        <v>17</v>
      </c>
      <c r="B18">
        <v>254</v>
      </c>
      <c r="C18" s="2">
        <f t="shared" ref="C18:C66" si="1">B18/$I$2*100</f>
        <v>37.243401759530791</v>
      </c>
    </row>
    <row r="19" spans="1:3">
      <c r="A19" t="s">
        <v>19</v>
      </c>
      <c r="B19">
        <v>61</v>
      </c>
      <c r="C19" s="2">
        <f t="shared" si="1"/>
        <v>8.9442815249266872</v>
      </c>
    </row>
    <row r="20" spans="1:3">
      <c r="A20" s="1" t="s">
        <v>18</v>
      </c>
      <c r="C20" s="2"/>
    </row>
    <row r="21" spans="1:3">
      <c r="A21" t="s">
        <v>16</v>
      </c>
      <c r="B21">
        <v>502</v>
      </c>
      <c r="C21" s="2">
        <f t="shared" si="1"/>
        <v>73.607038123167158</v>
      </c>
    </row>
    <row r="22" spans="1:3">
      <c r="A22" t="s">
        <v>17</v>
      </c>
      <c r="B22">
        <v>180</v>
      </c>
      <c r="C22" s="2">
        <f t="shared" si="1"/>
        <v>26.392961876832842</v>
      </c>
    </row>
    <row r="23" spans="1:3">
      <c r="A23" t="s">
        <v>19</v>
      </c>
      <c r="B23">
        <v>0</v>
      </c>
      <c r="C23" s="2">
        <f t="shared" si="1"/>
        <v>0</v>
      </c>
    </row>
    <row r="24" spans="1:3">
      <c r="A24" s="1" t="s">
        <v>20</v>
      </c>
      <c r="C24" s="2"/>
    </row>
    <row r="25" spans="1:3">
      <c r="A25" t="s">
        <v>16</v>
      </c>
      <c r="B25">
        <v>269</v>
      </c>
      <c r="C25" s="2">
        <f t="shared" si="1"/>
        <v>39.442815249266857</v>
      </c>
    </row>
    <row r="26" spans="1:3">
      <c r="A26" t="s">
        <v>17</v>
      </c>
      <c r="B26">
        <v>391</v>
      </c>
      <c r="C26" s="2">
        <f t="shared" si="1"/>
        <v>57.331378299120239</v>
      </c>
    </row>
    <row r="27" spans="1:3">
      <c r="A27" t="s">
        <v>19</v>
      </c>
      <c r="B27">
        <v>22</v>
      </c>
      <c r="C27" s="2">
        <f t="shared" si="1"/>
        <v>3.225806451612903</v>
      </c>
    </row>
    <row r="28" spans="1:3">
      <c r="A28" s="1" t="s">
        <v>21</v>
      </c>
      <c r="C28" s="2"/>
    </row>
    <row r="29" spans="1:3">
      <c r="A29" t="s">
        <v>16</v>
      </c>
      <c r="B29">
        <v>187</v>
      </c>
      <c r="C29" s="2">
        <f t="shared" si="1"/>
        <v>27.419354838709676</v>
      </c>
    </row>
    <row r="30" spans="1:3">
      <c r="A30" t="s">
        <v>17</v>
      </c>
      <c r="B30">
        <v>465</v>
      </c>
      <c r="C30" s="2">
        <f t="shared" si="1"/>
        <v>68.181818181818173</v>
      </c>
    </row>
    <row r="31" spans="1:3">
      <c r="A31" t="s">
        <v>19</v>
      </c>
      <c r="B31">
        <v>30</v>
      </c>
      <c r="C31" s="2">
        <f t="shared" si="1"/>
        <v>4.3988269794721413</v>
      </c>
    </row>
    <row r="32" spans="1:3">
      <c r="A32" s="1" t="s">
        <v>22</v>
      </c>
      <c r="C32" s="2"/>
    </row>
    <row r="33" spans="1:3">
      <c r="A33" t="s">
        <v>16</v>
      </c>
      <c r="B33">
        <v>12</v>
      </c>
      <c r="C33" s="2">
        <f t="shared" si="1"/>
        <v>1.7595307917888565</v>
      </c>
    </row>
    <row r="34" spans="1:3">
      <c r="A34" t="s">
        <v>17</v>
      </c>
      <c r="B34">
        <v>270</v>
      </c>
      <c r="C34" s="2">
        <f t="shared" si="1"/>
        <v>39.589442815249264</v>
      </c>
    </row>
    <row r="35" spans="1:3">
      <c r="A35" t="s">
        <v>19</v>
      </c>
      <c r="B35">
        <v>440</v>
      </c>
      <c r="C35" s="2">
        <f t="shared" si="1"/>
        <v>64.516129032258064</v>
      </c>
    </row>
    <row r="36" spans="1:3">
      <c r="A36" s="1" t="s">
        <v>23</v>
      </c>
      <c r="C36" s="2"/>
    </row>
    <row r="37" spans="1:3">
      <c r="A37" t="s">
        <v>24</v>
      </c>
      <c r="B37">
        <v>353</v>
      </c>
      <c r="C37" s="2">
        <f t="shared" si="1"/>
        <v>51.759530791788855</v>
      </c>
    </row>
    <row r="38" spans="1:3">
      <c r="A38" t="s">
        <v>25</v>
      </c>
      <c r="B38">
        <v>329</v>
      </c>
      <c r="C38" s="2">
        <f t="shared" si="1"/>
        <v>48.240469208211145</v>
      </c>
    </row>
    <row r="39" spans="1:3">
      <c r="A39" s="1" t="s">
        <v>26</v>
      </c>
      <c r="C39" s="2"/>
    </row>
    <row r="40" spans="1:3">
      <c r="A40" s="4" t="s">
        <v>35</v>
      </c>
      <c r="B40">
        <v>84</v>
      </c>
      <c r="C40" s="2">
        <f t="shared" si="1"/>
        <v>12.316715542521994</v>
      </c>
    </row>
    <row r="41" spans="1:3">
      <c r="A41" s="3" t="s">
        <v>33</v>
      </c>
      <c r="B41">
        <v>88</v>
      </c>
      <c r="C41" s="2">
        <f t="shared" si="1"/>
        <v>12.903225806451612</v>
      </c>
    </row>
    <row r="42" spans="1:3">
      <c r="A42" s="3" t="s">
        <v>34</v>
      </c>
      <c r="B42">
        <v>137</v>
      </c>
      <c r="C42" s="2">
        <f t="shared" si="1"/>
        <v>20.087976539589441</v>
      </c>
    </row>
    <row r="43" spans="1:3">
      <c r="A43" s="4" t="s">
        <v>29</v>
      </c>
      <c r="B43">
        <v>139</v>
      </c>
      <c r="C43" s="2">
        <f t="shared" si="1"/>
        <v>20.381231671554254</v>
      </c>
    </row>
    <row r="44" spans="1:3">
      <c r="A44" s="5" t="s">
        <v>30</v>
      </c>
      <c r="B44">
        <v>81</v>
      </c>
      <c r="C44" s="2">
        <f t="shared" si="1"/>
        <v>11.87683284457478</v>
      </c>
    </row>
    <row r="45" spans="1:3">
      <c r="A45" s="4" t="s">
        <v>31</v>
      </c>
      <c r="B45">
        <v>47</v>
      </c>
      <c r="C45" s="2">
        <f t="shared" si="1"/>
        <v>6.8914956011730197</v>
      </c>
    </row>
    <row r="46" spans="1:3">
      <c r="A46" t="s">
        <v>32</v>
      </c>
      <c r="B46">
        <v>10</v>
      </c>
      <c r="C46" s="2">
        <f t="shared" si="1"/>
        <v>1.466275659824047</v>
      </c>
    </row>
    <row r="47" spans="1:3">
      <c r="A47" t="s">
        <v>19</v>
      </c>
      <c r="B47">
        <v>96</v>
      </c>
      <c r="C47" s="2">
        <f t="shared" si="1"/>
        <v>14.076246334310852</v>
      </c>
    </row>
    <row r="48" spans="1:3">
      <c r="A48" s="1" t="s">
        <v>36</v>
      </c>
      <c r="C48" s="2"/>
    </row>
    <row r="49" spans="1:3">
      <c r="A49" s="4" t="s">
        <v>35</v>
      </c>
      <c r="B49">
        <v>213</v>
      </c>
      <c r="C49" s="2">
        <f t="shared" si="1"/>
        <v>31.231671554252198</v>
      </c>
    </row>
    <row r="50" spans="1:3">
      <c r="A50" s="4" t="s">
        <v>33</v>
      </c>
      <c r="B50">
        <v>143</v>
      </c>
      <c r="C50" s="2">
        <f t="shared" si="1"/>
        <v>20.967741935483872</v>
      </c>
    </row>
    <row r="51" spans="1:3">
      <c r="A51" s="3" t="s">
        <v>34</v>
      </c>
      <c r="B51">
        <v>57</v>
      </c>
      <c r="C51" s="2">
        <f t="shared" si="1"/>
        <v>8.3577712609970671</v>
      </c>
    </row>
    <row r="52" spans="1:3">
      <c r="A52" s="4" t="s">
        <v>29</v>
      </c>
      <c r="B52">
        <v>51</v>
      </c>
      <c r="C52" s="2">
        <f t="shared" si="1"/>
        <v>7.4780058651026398</v>
      </c>
    </row>
    <row r="53" spans="1:3">
      <c r="A53" s="5" t="s">
        <v>30</v>
      </c>
      <c r="B53">
        <v>32</v>
      </c>
      <c r="C53" s="2">
        <f t="shared" si="1"/>
        <v>4.6920821114369504</v>
      </c>
    </row>
    <row r="54" spans="1:3">
      <c r="A54" s="4" t="s">
        <v>37</v>
      </c>
      <c r="B54">
        <v>8</v>
      </c>
      <c r="C54" s="2">
        <f t="shared" si="1"/>
        <v>1.1730205278592376</v>
      </c>
    </row>
    <row r="55" spans="1:3">
      <c r="A55" t="s">
        <v>19</v>
      </c>
      <c r="B55">
        <v>178</v>
      </c>
      <c r="C55" s="2">
        <f t="shared" si="1"/>
        <v>26.099706744868033</v>
      </c>
    </row>
    <row r="56" spans="1:3">
      <c r="A56" s="1" t="s">
        <v>38</v>
      </c>
      <c r="C56" s="2"/>
    </row>
    <row r="57" spans="1:3">
      <c r="A57" s="4" t="s">
        <v>35</v>
      </c>
      <c r="B57">
        <v>352</v>
      </c>
      <c r="C57" s="2">
        <f t="shared" si="1"/>
        <v>51.612903225806448</v>
      </c>
    </row>
    <row r="58" spans="1:3">
      <c r="A58" s="4" t="s">
        <v>33</v>
      </c>
      <c r="B58">
        <v>96</v>
      </c>
      <c r="C58" s="2">
        <f t="shared" si="1"/>
        <v>14.076246334310852</v>
      </c>
    </row>
    <row r="59" spans="1:3">
      <c r="A59" s="3" t="s">
        <v>34</v>
      </c>
      <c r="B59">
        <v>33</v>
      </c>
      <c r="C59" s="2">
        <f t="shared" si="1"/>
        <v>4.838709677419355</v>
      </c>
    </row>
    <row r="60" spans="1:3">
      <c r="A60" s="4" t="s">
        <v>29</v>
      </c>
      <c r="B60">
        <v>11</v>
      </c>
      <c r="C60" s="2">
        <f t="shared" si="1"/>
        <v>1.6129032258064515</v>
      </c>
    </row>
    <row r="61" spans="1:3">
      <c r="A61" s="5" t="s">
        <v>30</v>
      </c>
      <c r="B61">
        <v>7</v>
      </c>
      <c r="C61" s="2">
        <f t="shared" si="1"/>
        <v>1.0263929618768328</v>
      </c>
    </row>
    <row r="62" spans="1:3">
      <c r="A62" s="4" t="s">
        <v>31</v>
      </c>
      <c r="B62">
        <v>5</v>
      </c>
      <c r="C62" s="2">
        <f t="shared" si="1"/>
        <v>0.73313782991202348</v>
      </c>
    </row>
    <row r="63" spans="1:3">
      <c r="A63" t="s">
        <v>19</v>
      </c>
      <c r="B63">
        <v>178</v>
      </c>
      <c r="C63" s="2">
        <f t="shared" si="1"/>
        <v>26.099706744868033</v>
      </c>
    </row>
    <row r="64" spans="1:3">
      <c r="A64" s="1" t="s">
        <v>45</v>
      </c>
      <c r="C64" s="2"/>
    </row>
    <row r="65" spans="1:7">
      <c r="A65" t="s">
        <v>16</v>
      </c>
      <c r="B65">
        <v>345</v>
      </c>
      <c r="C65" s="2">
        <f t="shared" si="1"/>
        <v>50.586510263929618</v>
      </c>
      <c r="G65" s="7"/>
    </row>
    <row r="66" spans="1:7">
      <c r="A66" t="s">
        <v>17</v>
      </c>
      <c r="B66">
        <v>337</v>
      </c>
      <c r="C66" s="2">
        <f t="shared" si="1"/>
        <v>49.413489736070382</v>
      </c>
      <c r="G66" s="7"/>
    </row>
    <row r="67" spans="1:7">
      <c r="A67" s="1" t="s">
        <v>43</v>
      </c>
      <c r="G67" s="7"/>
    </row>
    <row r="68" spans="1:7">
      <c r="A68" t="s">
        <v>39</v>
      </c>
      <c r="B68">
        <v>36</v>
      </c>
      <c r="G68" s="7"/>
    </row>
    <row r="69" spans="1:7">
      <c r="A69" t="s">
        <v>40</v>
      </c>
      <c r="B69">
        <v>345</v>
      </c>
      <c r="G69" s="6"/>
    </row>
    <row r="70" spans="1:7">
      <c r="A70" t="s">
        <v>41</v>
      </c>
      <c r="B70">
        <v>537.79999999999995</v>
      </c>
    </row>
    <row r="71" spans="1:7">
      <c r="A71" t="s">
        <v>42</v>
      </c>
      <c r="B71">
        <v>1854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66FF-3C9A-4BA2-8E7B-EBEA0B98C07D}">
  <dimension ref="A1:H69"/>
  <sheetViews>
    <sheetView workbookViewId="0">
      <selection activeCell="A14" sqref="A14:C16"/>
    </sheetView>
  </sheetViews>
  <sheetFormatPr defaultRowHeight="14.25"/>
  <cols>
    <col min="1" max="1" width="12.265625" customWidth="1"/>
  </cols>
  <sheetData>
    <row r="1" spans="1:8">
      <c r="A1" t="s">
        <v>0</v>
      </c>
      <c r="B1" s="1" t="s">
        <v>27</v>
      </c>
      <c r="C1" s="1" t="s">
        <v>44</v>
      </c>
      <c r="H1" t="s">
        <v>28</v>
      </c>
    </row>
    <row r="2" spans="1:8">
      <c r="A2" s="1" t="s">
        <v>1</v>
      </c>
      <c r="H2">
        <f>SUM(B3:B7)</f>
        <v>357</v>
      </c>
    </row>
    <row r="3" spans="1:8">
      <c r="A3" t="s">
        <v>2</v>
      </c>
      <c r="B3">
        <v>219</v>
      </c>
      <c r="C3" s="2">
        <f>B3/$H$2*100</f>
        <v>61.344537815126053</v>
      </c>
    </row>
    <row r="4" spans="1:8">
      <c r="A4" t="s">
        <v>3</v>
      </c>
      <c r="B4">
        <v>79</v>
      </c>
      <c r="C4" s="2">
        <f t="shared" ref="C4:C12" si="0">B4/$H$2*100</f>
        <v>22.128851540616246</v>
      </c>
    </row>
    <row r="5" spans="1:8">
      <c r="A5" t="s">
        <v>4</v>
      </c>
      <c r="B5">
        <v>20</v>
      </c>
      <c r="C5" s="2">
        <f t="shared" si="0"/>
        <v>5.6022408963585439</v>
      </c>
    </row>
    <row r="6" spans="1:8">
      <c r="A6" t="s">
        <v>5</v>
      </c>
      <c r="B6">
        <v>18</v>
      </c>
      <c r="C6" s="2">
        <f t="shared" si="0"/>
        <v>5.0420168067226889</v>
      </c>
    </row>
    <row r="7" spans="1:8">
      <c r="A7" t="s">
        <v>6</v>
      </c>
      <c r="B7">
        <v>21</v>
      </c>
      <c r="C7" s="2">
        <f t="shared" si="0"/>
        <v>5.8823529411764701</v>
      </c>
    </row>
    <row r="8" spans="1:8">
      <c r="A8" s="1" t="s">
        <v>7</v>
      </c>
      <c r="C8" s="2"/>
    </row>
    <row r="9" spans="1:8">
      <c r="A9" t="s">
        <v>8</v>
      </c>
      <c r="B9">
        <v>83</v>
      </c>
      <c r="C9" s="2">
        <f t="shared" si="0"/>
        <v>23.249299719887954</v>
      </c>
    </row>
    <row r="10" spans="1:8">
      <c r="A10" t="s">
        <v>9</v>
      </c>
      <c r="B10">
        <v>91</v>
      </c>
      <c r="C10" s="2">
        <f t="shared" si="0"/>
        <v>25.490196078431371</v>
      </c>
    </row>
    <row r="11" spans="1:8">
      <c r="A11" t="s">
        <v>10</v>
      </c>
      <c r="B11">
        <v>96</v>
      </c>
      <c r="C11" s="2">
        <f t="shared" si="0"/>
        <v>26.890756302521009</v>
      </c>
    </row>
    <row r="12" spans="1:8">
      <c r="A12" t="s">
        <v>11</v>
      </c>
      <c r="B12">
        <v>87</v>
      </c>
      <c r="C12" s="2">
        <f t="shared" si="0"/>
        <v>24.369747899159663</v>
      </c>
    </row>
    <row r="13" spans="1:8">
      <c r="A13" s="1" t="s">
        <v>15</v>
      </c>
      <c r="C13" s="2"/>
    </row>
    <row r="14" spans="1:8">
      <c r="A14" t="s">
        <v>16</v>
      </c>
      <c r="B14">
        <v>169</v>
      </c>
      <c r="C14" s="2">
        <f>B14/$H$2*100</f>
        <v>47.338935574229687</v>
      </c>
    </row>
    <row r="15" spans="1:8">
      <c r="A15" t="s">
        <v>17</v>
      </c>
      <c r="B15">
        <v>169</v>
      </c>
      <c r="C15" s="2">
        <f>B15/$H$2*100</f>
        <v>47.338935574229687</v>
      </c>
    </row>
    <row r="16" spans="1:8">
      <c r="A16" t="s">
        <v>19</v>
      </c>
      <c r="B16">
        <v>19</v>
      </c>
      <c r="C16" s="2">
        <f>B16/$H$2*100</f>
        <v>5.322128851540616</v>
      </c>
    </row>
    <row r="17" spans="1:3">
      <c r="A17" s="1" t="s">
        <v>18</v>
      </c>
      <c r="C17" s="2"/>
    </row>
    <row r="18" spans="1:3">
      <c r="A18" t="s">
        <v>16</v>
      </c>
      <c r="B18">
        <v>95</v>
      </c>
      <c r="C18" s="2">
        <f>B18/$H$2*100</f>
        <v>26.610644257703083</v>
      </c>
    </row>
    <row r="19" spans="1:3">
      <c r="A19" t="s">
        <v>17</v>
      </c>
      <c r="B19">
        <v>262</v>
      </c>
      <c r="C19" s="2">
        <f>B19/$H$2*100</f>
        <v>73.389355742296914</v>
      </c>
    </row>
    <row r="20" spans="1:3">
      <c r="A20" t="s">
        <v>19</v>
      </c>
      <c r="B20">
        <v>0</v>
      </c>
      <c r="C20" s="2">
        <f>B20/$H$2*100</f>
        <v>0</v>
      </c>
    </row>
    <row r="21" spans="1:3">
      <c r="A21" s="1" t="s">
        <v>20</v>
      </c>
      <c r="C21" s="2"/>
    </row>
    <row r="22" spans="1:3">
      <c r="A22" t="s">
        <v>16</v>
      </c>
      <c r="B22">
        <v>120</v>
      </c>
      <c r="C22" s="2">
        <f>B22/$H$2*100</f>
        <v>33.613445378151262</v>
      </c>
    </row>
    <row r="23" spans="1:3">
      <c r="A23" t="s">
        <v>17</v>
      </c>
      <c r="B23">
        <v>235</v>
      </c>
      <c r="C23" s="2">
        <f>B23/$H$2*100</f>
        <v>65.826330532212879</v>
      </c>
    </row>
    <row r="24" spans="1:3">
      <c r="A24" t="s">
        <v>19</v>
      </c>
      <c r="B24">
        <v>2</v>
      </c>
      <c r="C24" s="2">
        <f>B24/$H$2*100</f>
        <v>0.56022408963585435</v>
      </c>
    </row>
    <row r="25" spans="1:3">
      <c r="A25" s="1" t="s">
        <v>21</v>
      </c>
      <c r="C25" s="2"/>
    </row>
    <row r="26" spans="1:3">
      <c r="A26" t="s">
        <v>16</v>
      </c>
      <c r="B26">
        <v>117</v>
      </c>
      <c r="C26" s="2">
        <f>B26/$H$2*100</f>
        <v>32.773109243697476</v>
      </c>
    </row>
    <row r="27" spans="1:3">
      <c r="A27" t="s">
        <v>17</v>
      </c>
      <c r="B27">
        <v>236</v>
      </c>
      <c r="C27" s="2">
        <f>B27/$H$2*100</f>
        <v>66.106442577030805</v>
      </c>
    </row>
    <row r="28" spans="1:3">
      <c r="A28" t="s">
        <v>19</v>
      </c>
      <c r="B28">
        <v>4</v>
      </c>
      <c r="C28" s="2">
        <f>B28/$H$2*100</f>
        <v>1.1204481792717087</v>
      </c>
    </row>
    <row r="29" spans="1:3">
      <c r="A29" s="1" t="s">
        <v>22</v>
      </c>
      <c r="C29" s="2"/>
    </row>
    <row r="30" spans="1:3">
      <c r="A30" t="s">
        <v>16</v>
      </c>
      <c r="B30">
        <v>0</v>
      </c>
      <c r="C30" s="2">
        <f t="shared" ref="C30:C35" si="1">B30/$H$2*100</f>
        <v>0</v>
      </c>
    </row>
    <row r="31" spans="1:3">
      <c r="A31" t="s">
        <v>17</v>
      </c>
      <c r="B31">
        <v>0</v>
      </c>
      <c r="C31" s="2">
        <f t="shared" si="1"/>
        <v>0</v>
      </c>
    </row>
    <row r="32" spans="1:3">
      <c r="A32" t="s">
        <v>19</v>
      </c>
      <c r="B32">
        <v>357</v>
      </c>
      <c r="C32" s="2">
        <f t="shared" si="1"/>
        <v>100</v>
      </c>
    </row>
    <row r="33" spans="1:3">
      <c r="A33" s="1" t="s">
        <v>23</v>
      </c>
      <c r="C33" s="2">
        <f t="shared" si="1"/>
        <v>0</v>
      </c>
    </row>
    <row r="34" spans="1:3">
      <c r="A34" t="s">
        <v>24</v>
      </c>
      <c r="B34">
        <v>195</v>
      </c>
      <c r="C34" s="2">
        <f t="shared" si="1"/>
        <v>54.621848739495796</v>
      </c>
    </row>
    <row r="35" spans="1:3">
      <c r="A35" t="s">
        <v>25</v>
      </c>
      <c r="B35">
        <v>162</v>
      </c>
      <c r="C35" s="2">
        <f t="shared" si="1"/>
        <v>45.378151260504204</v>
      </c>
    </row>
    <row r="36" spans="1:3">
      <c r="A36" s="1" t="s">
        <v>26</v>
      </c>
      <c r="C36" s="2"/>
    </row>
    <row r="37" spans="1:3">
      <c r="A37" s="4" t="s">
        <v>35</v>
      </c>
      <c r="B37">
        <v>16</v>
      </c>
      <c r="C37" s="2">
        <f t="shared" ref="C37:C44" si="2">B37/$H$2*100</f>
        <v>4.4817927170868348</v>
      </c>
    </row>
    <row r="38" spans="1:3">
      <c r="A38" s="3" t="s">
        <v>33</v>
      </c>
      <c r="B38">
        <v>45</v>
      </c>
      <c r="C38" s="2">
        <f t="shared" si="2"/>
        <v>12.605042016806722</v>
      </c>
    </row>
    <row r="39" spans="1:3">
      <c r="A39" s="3" t="s">
        <v>34</v>
      </c>
      <c r="B39">
        <v>72</v>
      </c>
      <c r="C39" s="2">
        <f t="shared" si="2"/>
        <v>20.168067226890756</v>
      </c>
    </row>
    <row r="40" spans="1:3">
      <c r="A40" s="4" t="s">
        <v>29</v>
      </c>
      <c r="B40">
        <v>73</v>
      </c>
      <c r="C40" s="2">
        <f t="shared" si="2"/>
        <v>20.448179271708682</v>
      </c>
    </row>
    <row r="41" spans="1:3">
      <c r="A41" s="5" t="s">
        <v>30</v>
      </c>
      <c r="B41">
        <v>37</v>
      </c>
      <c r="C41" s="2">
        <f t="shared" si="2"/>
        <v>10.364145658263306</v>
      </c>
    </row>
    <row r="42" spans="1:3">
      <c r="A42" s="4" t="s">
        <v>31</v>
      </c>
      <c r="B42">
        <v>19</v>
      </c>
      <c r="C42" s="2">
        <f t="shared" si="2"/>
        <v>5.322128851540616</v>
      </c>
    </row>
    <row r="43" spans="1:3">
      <c r="A43" t="s">
        <v>32</v>
      </c>
      <c r="B43">
        <v>1</v>
      </c>
      <c r="C43" s="2">
        <f t="shared" si="2"/>
        <v>0.28011204481792717</v>
      </c>
    </row>
    <row r="44" spans="1:3">
      <c r="A44" t="s">
        <v>19</v>
      </c>
      <c r="B44">
        <v>94</v>
      </c>
      <c r="C44" s="2">
        <f t="shared" si="2"/>
        <v>26.330532212885156</v>
      </c>
    </row>
    <row r="45" spans="1:3">
      <c r="A45" s="1" t="s">
        <v>36</v>
      </c>
      <c r="C45" s="2"/>
    </row>
    <row r="46" spans="1:3">
      <c r="A46" s="4" t="s">
        <v>35</v>
      </c>
      <c r="B46">
        <v>107</v>
      </c>
      <c r="C46" s="2">
        <f t="shared" ref="C46:C52" si="3">B46/$H$2*100</f>
        <v>29.971988795518207</v>
      </c>
    </row>
    <row r="47" spans="1:3">
      <c r="A47" s="4" t="s">
        <v>33</v>
      </c>
      <c r="B47">
        <v>83</v>
      </c>
      <c r="C47" s="2">
        <f t="shared" si="3"/>
        <v>23.249299719887954</v>
      </c>
    </row>
    <row r="48" spans="1:3">
      <c r="A48" s="3" t="s">
        <v>34</v>
      </c>
      <c r="B48">
        <v>31</v>
      </c>
      <c r="C48" s="2">
        <f t="shared" si="3"/>
        <v>8.6834733893557416</v>
      </c>
    </row>
    <row r="49" spans="1:3">
      <c r="A49" s="4" t="s">
        <v>29</v>
      </c>
      <c r="B49">
        <v>27</v>
      </c>
      <c r="C49" s="2">
        <f t="shared" si="3"/>
        <v>7.5630252100840334</v>
      </c>
    </row>
    <row r="50" spans="1:3">
      <c r="A50" s="5" t="s">
        <v>30</v>
      </c>
      <c r="B50">
        <v>13</v>
      </c>
      <c r="C50" s="2">
        <f t="shared" si="3"/>
        <v>3.6414565826330536</v>
      </c>
    </row>
    <row r="51" spans="1:3">
      <c r="A51" s="4" t="s">
        <v>37</v>
      </c>
      <c r="B51">
        <v>2</v>
      </c>
      <c r="C51" s="2">
        <f t="shared" si="3"/>
        <v>0.56022408963585435</v>
      </c>
    </row>
    <row r="52" spans="1:3">
      <c r="A52" t="s">
        <v>19</v>
      </c>
      <c r="B52">
        <v>94</v>
      </c>
      <c r="C52" s="2">
        <f t="shared" si="3"/>
        <v>26.330532212885156</v>
      </c>
    </row>
    <row r="53" spans="1:3">
      <c r="A53" s="1" t="s">
        <v>38</v>
      </c>
      <c r="C53" s="2"/>
    </row>
    <row r="54" spans="1:3">
      <c r="A54" s="4" t="s">
        <v>35</v>
      </c>
      <c r="B54">
        <v>190</v>
      </c>
      <c r="C54" s="2">
        <f t="shared" ref="C54:C60" si="4">B54/$H$2*100</f>
        <v>53.221288515406165</v>
      </c>
    </row>
    <row r="55" spans="1:3">
      <c r="A55" s="4" t="s">
        <v>33</v>
      </c>
      <c r="B55">
        <v>49</v>
      </c>
      <c r="C55" s="2">
        <f t="shared" si="4"/>
        <v>13.725490196078432</v>
      </c>
    </row>
    <row r="56" spans="1:3">
      <c r="A56" s="3" t="s">
        <v>34</v>
      </c>
      <c r="B56">
        <v>15</v>
      </c>
      <c r="C56" s="2">
        <f t="shared" si="4"/>
        <v>4.2016806722689077</v>
      </c>
    </row>
    <row r="57" spans="1:3">
      <c r="A57" s="4" t="s">
        <v>29</v>
      </c>
      <c r="B57">
        <v>4</v>
      </c>
      <c r="C57" s="2">
        <f t="shared" si="4"/>
        <v>1.1204481792717087</v>
      </c>
    </row>
    <row r="58" spans="1:3">
      <c r="A58" s="5" t="s">
        <v>30</v>
      </c>
      <c r="B58">
        <v>4</v>
      </c>
      <c r="C58" s="2">
        <f t="shared" si="4"/>
        <v>1.1204481792717087</v>
      </c>
    </row>
    <row r="59" spans="1:3">
      <c r="A59" s="4" t="s">
        <v>31</v>
      </c>
      <c r="B59">
        <v>1</v>
      </c>
      <c r="C59" s="2">
        <f t="shared" si="4"/>
        <v>0.28011204481792717</v>
      </c>
    </row>
    <row r="60" spans="1:3">
      <c r="A60" t="s">
        <v>19</v>
      </c>
      <c r="B60">
        <v>94</v>
      </c>
      <c r="C60" s="2">
        <f t="shared" si="4"/>
        <v>26.330532212885156</v>
      </c>
    </row>
    <row r="61" spans="1:3">
      <c r="A61" s="1" t="s">
        <v>45</v>
      </c>
      <c r="C61" s="2"/>
    </row>
    <row r="62" spans="1:3">
      <c r="A62" t="s">
        <v>16</v>
      </c>
      <c r="B62">
        <v>168</v>
      </c>
      <c r="C62" s="2">
        <f>B62/$H$2*100</f>
        <v>47.058823529411761</v>
      </c>
    </row>
    <row r="63" spans="1:3">
      <c r="A63" t="s">
        <v>17</v>
      </c>
      <c r="B63">
        <v>189</v>
      </c>
      <c r="C63" s="2">
        <f>B63/$H$2*100</f>
        <v>52.941176470588239</v>
      </c>
    </row>
    <row r="64" spans="1:3">
      <c r="A64" s="1" t="s">
        <v>43</v>
      </c>
    </row>
    <row r="65" spans="1:7">
      <c r="A65" t="s">
        <v>39</v>
      </c>
      <c r="B65">
        <v>36</v>
      </c>
      <c r="G65" s="7"/>
    </row>
    <row r="66" spans="1:7">
      <c r="A66" t="s">
        <v>40</v>
      </c>
      <c r="B66">
        <v>316</v>
      </c>
      <c r="G66" s="7"/>
    </row>
    <row r="67" spans="1:7">
      <c r="A67" t="s">
        <v>41</v>
      </c>
      <c r="B67">
        <v>470.1</v>
      </c>
      <c r="G67" s="7"/>
    </row>
    <row r="68" spans="1:7">
      <c r="A68" t="s">
        <v>42</v>
      </c>
      <c r="B68">
        <v>1843</v>
      </c>
      <c r="G68" s="7"/>
    </row>
    <row r="69" spans="1:7">
      <c r="G6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B4C7-F25C-4302-B933-862475A519BB}">
  <dimension ref="A1:H68"/>
  <sheetViews>
    <sheetView topLeftCell="A2" workbookViewId="0">
      <selection activeCell="I33" sqref="I33"/>
    </sheetView>
  </sheetViews>
  <sheetFormatPr defaultRowHeight="14.25"/>
  <sheetData>
    <row r="1" spans="1:8">
      <c r="A1" t="s">
        <v>0</v>
      </c>
      <c r="B1" s="1" t="s">
        <v>27</v>
      </c>
      <c r="C1" s="1" t="s">
        <v>44</v>
      </c>
      <c r="H1" t="s">
        <v>28</v>
      </c>
    </row>
    <row r="2" spans="1:8">
      <c r="A2" s="1" t="s">
        <v>1</v>
      </c>
      <c r="H2">
        <f>SUM(B3:B7)</f>
        <v>325</v>
      </c>
    </row>
    <row r="3" spans="1:8">
      <c r="A3" t="s">
        <v>2</v>
      </c>
      <c r="B3">
        <v>150</v>
      </c>
      <c r="C3" s="2">
        <f>B3/$H$2*100</f>
        <v>46.153846153846153</v>
      </c>
    </row>
    <row r="4" spans="1:8">
      <c r="A4" t="s">
        <v>3</v>
      </c>
      <c r="B4">
        <v>64</v>
      </c>
      <c r="C4" s="2">
        <f t="shared" ref="C4:C12" si="0">B4/$H$2*100</f>
        <v>19.692307692307693</v>
      </c>
    </row>
    <row r="5" spans="1:8">
      <c r="A5" t="s">
        <v>4</v>
      </c>
      <c r="B5">
        <v>53</v>
      </c>
      <c r="C5" s="2">
        <f t="shared" si="0"/>
        <v>16.307692307692307</v>
      </c>
    </row>
    <row r="6" spans="1:8">
      <c r="A6" t="s">
        <v>5</v>
      </c>
      <c r="B6">
        <v>37</v>
      </c>
      <c r="C6" s="2">
        <f t="shared" si="0"/>
        <v>11.384615384615385</v>
      </c>
    </row>
    <row r="7" spans="1:8">
      <c r="A7" t="s">
        <v>6</v>
      </c>
      <c r="B7">
        <v>21</v>
      </c>
      <c r="C7" s="2">
        <f t="shared" si="0"/>
        <v>6.4615384615384617</v>
      </c>
    </row>
    <row r="8" spans="1:8">
      <c r="A8" s="1" t="s">
        <v>7</v>
      </c>
      <c r="C8" s="2"/>
    </row>
    <row r="9" spans="1:8">
      <c r="A9" t="s">
        <v>8</v>
      </c>
      <c r="B9">
        <v>70</v>
      </c>
      <c r="C9" s="2">
        <f t="shared" si="0"/>
        <v>21.53846153846154</v>
      </c>
    </row>
    <row r="10" spans="1:8">
      <c r="A10" t="s">
        <v>9</v>
      </c>
      <c r="B10">
        <v>83</v>
      </c>
      <c r="C10" s="2">
        <f t="shared" si="0"/>
        <v>25.538461538461537</v>
      </c>
    </row>
    <row r="11" spans="1:8">
      <c r="A11" t="s">
        <v>10</v>
      </c>
      <c r="B11">
        <v>86</v>
      </c>
      <c r="C11" s="2">
        <f t="shared" si="0"/>
        <v>26.461538461538463</v>
      </c>
    </row>
    <row r="12" spans="1:8">
      <c r="A12" t="s">
        <v>11</v>
      </c>
      <c r="B12">
        <v>86</v>
      </c>
      <c r="C12" s="2">
        <f t="shared" si="0"/>
        <v>26.461538461538463</v>
      </c>
    </row>
    <row r="13" spans="1:8">
      <c r="A13" s="1" t="s">
        <v>15</v>
      </c>
      <c r="C13" s="2"/>
    </row>
    <row r="14" spans="1:8">
      <c r="A14" t="s">
        <v>16</v>
      </c>
      <c r="B14">
        <v>85</v>
      </c>
      <c r="C14" s="2">
        <f>B14/$H$2*100</f>
        <v>26.153846153846157</v>
      </c>
    </row>
    <row r="15" spans="1:8">
      <c r="A15" t="s">
        <v>17</v>
      </c>
      <c r="B15">
        <v>198</v>
      </c>
      <c r="C15" s="2">
        <f>B15/$H$2*100</f>
        <v>60.923076923076927</v>
      </c>
    </row>
    <row r="16" spans="1:8">
      <c r="A16" t="s">
        <v>19</v>
      </c>
      <c r="B16">
        <v>42</v>
      </c>
      <c r="C16" s="2">
        <f>B16/$H$2*100</f>
        <v>12.923076923076923</v>
      </c>
    </row>
    <row r="17" spans="1:3">
      <c r="A17" s="1" t="s">
        <v>18</v>
      </c>
      <c r="C17" s="2"/>
    </row>
    <row r="18" spans="1:3">
      <c r="A18" t="s">
        <v>16</v>
      </c>
      <c r="B18">
        <v>85</v>
      </c>
      <c r="C18" s="2">
        <f>B18/$H$2*100</f>
        <v>26.153846153846157</v>
      </c>
    </row>
    <row r="19" spans="1:3">
      <c r="A19" t="s">
        <v>17</v>
      </c>
      <c r="B19">
        <v>240</v>
      </c>
      <c r="C19" s="2">
        <f>B19/$H$2*100</f>
        <v>73.846153846153854</v>
      </c>
    </row>
    <row r="20" spans="1:3">
      <c r="A20" t="s">
        <v>19</v>
      </c>
      <c r="B20">
        <v>0</v>
      </c>
      <c r="C20" s="2">
        <f>B20/$H$2*100</f>
        <v>0</v>
      </c>
    </row>
    <row r="21" spans="1:3">
      <c r="A21" s="1" t="s">
        <v>20</v>
      </c>
      <c r="C21" s="2"/>
    </row>
    <row r="22" spans="1:3">
      <c r="A22" t="s">
        <v>16</v>
      </c>
      <c r="B22">
        <v>149</v>
      </c>
      <c r="C22" s="2">
        <f>B22/$H$2*100</f>
        <v>45.846153846153847</v>
      </c>
    </row>
    <row r="23" spans="1:3">
      <c r="A23" t="s">
        <v>17</v>
      </c>
      <c r="B23">
        <v>156</v>
      </c>
      <c r="C23" s="2">
        <f>B23/$H$2*100</f>
        <v>48</v>
      </c>
    </row>
    <row r="24" spans="1:3">
      <c r="A24" t="s">
        <v>19</v>
      </c>
      <c r="B24">
        <v>20</v>
      </c>
      <c r="C24" s="2">
        <f>B24/$H$2*100</f>
        <v>6.1538461538461542</v>
      </c>
    </row>
    <row r="25" spans="1:3">
      <c r="A25" s="1" t="s">
        <v>21</v>
      </c>
      <c r="C25" s="2"/>
    </row>
    <row r="26" spans="1:3">
      <c r="A26" t="s">
        <v>16</v>
      </c>
      <c r="B26">
        <v>70</v>
      </c>
      <c r="C26" s="2">
        <f>B26/$H$2*100</f>
        <v>21.53846153846154</v>
      </c>
    </row>
    <row r="27" spans="1:3">
      <c r="A27" t="s">
        <v>17</v>
      </c>
      <c r="B27">
        <v>229</v>
      </c>
      <c r="C27" s="2">
        <f>B27/$H$2*100</f>
        <v>70.461538461538467</v>
      </c>
    </row>
    <row r="28" spans="1:3">
      <c r="A28" t="s">
        <v>19</v>
      </c>
      <c r="B28">
        <v>26</v>
      </c>
      <c r="C28" s="2">
        <f>B28/$H$2*100</f>
        <v>8</v>
      </c>
    </row>
    <row r="29" spans="1:3">
      <c r="A29" s="1" t="s">
        <v>22</v>
      </c>
      <c r="C29" s="2"/>
    </row>
    <row r="30" spans="1:3">
      <c r="A30" t="s">
        <v>16</v>
      </c>
      <c r="B30">
        <v>12</v>
      </c>
      <c r="C30" s="2">
        <f t="shared" ref="C30:C35" si="1">B30/$H$2*100</f>
        <v>3.6923076923076925</v>
      </c>
    </row>
    <row r="31" spans="1:3">
      <c r="A31" t="s">
        <v>17</v>
      </c>
      <c r="B31">
        <v>270</v>
      </c>
      <c r="C31" s="2">
        <f t="shared" si="1"/>
        <v>83.07692307692308</v>
      </c>
    </row>
    <row r="32" spans="1:3">
      <c r="A32" t="s">
        <v>19</v>
      </c>
      <c r="B32">
        <v>43</v>
      </c>
      <c r="C32" s="2">
        <f t="shared" si="1"/>
        <v>13.230769230769232</v>
      </c>
    </row>
    <row r="33" spans="1:3">
      <c r="A33" s="1" t="s">
        <v>23</v>
      </c>
      <c r="C33" s="2">
        <f t="shared" si="1"/>
        <v>0</v>
      </c>
    </row>
    <row r="34" spans="1:3">
      <c r="A34" t="s">
        <v>24</v>
      </c>
      <c r="B34">
        <v>158</v>
      </c>
      <c r="C34" s="2">
        <f t="shared" si="1"/>
        <v>48.615384615384613</v>
      </c>
    </row>
    <row r="35" spans="1:3">
      <c r="A35" t="s">
        <v>25</v>
      </c>
      <c r="B35">
        <v>167</v>
      </c>
      <c r="C35" s="2">
        <f t="shared" si="1"/>
        <v>51.384615384615387</v>
      </c>
    </row>
    <row r="36" spans="1:3">
      <c r="A36" s="1" t="s">
        <v>26</v>
      </c>
      <c r="C36" s="2"/>
    </row>
    <row r="37" spans="1:3">
      <c r="A37" s="4" t="s">
        <v>35</v>
      </c>
      <c r="B37">
        <v>68</v>
      </c>
      <c r="C37" s="2">
        <f t="shared" ref="C37:C44" si="2">B37/$H$2*100</f>
        <v>20.923076923076923</v>
      </c>
    </row>
    <row r="38" spans="1:3">
      <c r="A38" s="3" t="s">
        <v>33</v>
      </c>
      <c r="B38">
        <v>43</v>
      </c>
      <c r="C38" s="2">
        <f t="shared" si="2"/>
        <v>13.230769230769232</v>
      </c>
    </row>
    <row r="39" spans="1:3">
      <c r="A39" s="3" t="s">
        <v>34</v>
      </c>
      <c r="B39">
        <v>65</v>
      </c>
      <c r="C39" s="2">
        <f t="shared" si="2"/>
        <v>20</v>
      </c>
    </row>
    <row r="40" spans="1:3">
      <c r="A40" s="4" t="s">
        <v>29</v>
      </c>
      <c r="B40">
        <v>66</v>
      </c>
      <c r="C40" s="2">
        <f t="shared" si="2"/>
        <v>20.307692307692307</v>
      </c>
    </row>
    <row r="41" spans="1:3">
      <c r="A41" s="5" t="s">
        <v>30</v>
      </c>
      <c r="B41">
        <v>44</v>
      </c>
      <c r="C41" s="2">
        <f t="shared" si="2"/>
        <v>13.538461538461538</v>
      </c>
    </row>
    <row r="42" spans="1:3">
      <c r="A42" s="4" t="s">
        <v>31</v>
      </c>
      <c r="B42">
        <v>28</v>
      </c>
      <c r="C42" s="2">
        <f t="shared" si="2"/>
        <v>8.615384615384615</v>
      </c>
    </row>
    <row r="43" spans="1:3">
      <c r="A43" t="s">
        <v>32</v>
      </c>
      <c r="B43">
        <v>9</v>
      </c>
      <c r="C43" s="2">
        <f t="shared" si="2"/>
        <v>2.7692307692307692</v>
      </c>
    </row>
    <row r="44" spans="1:3">
      <c r="A44" t="s">
        <v>19</v>
      </c>
      <c r="B44">
        <v>2</v>
      </c>
      <c r="C44" s="2">
        <f t="shared" si="2"/>
        <v>0.61538461538461542</v>
      </c>
    </row>
    <row r="45" spans="1:3">
      <c r="A45" s="1" t="s">
        <v>36</v>
      </c>
      <c r="C45" s="2"/>
    </row>
    <row r="46" spans="1:3">
      <c r="A46" s="4" t="s">
        <v>35</v>
      </c>
      <c r="B46">
        <v>106</v>
      </c>
      <c r="C46" s="2">
        <f t="shared" ref="C46:C52" si="3">B46/$H$2*100</f>
        <v>32.615384615384613</v>
      </c>
    </row>
    <row r="47" spans="1:3">
      <c r="A47" s="4" t="s">
        <v>33</v>
      </c>
      <c r="B47">
        <v>60</v>
      </c>
      <c r="C47" s="2">
        <f t="shared" si="3"/>
        <v>18.461538461538463</v>
      </c>
    </row>
    <row r="48" spans="1:3">
      <c r="A48" s="3" t="s">
        <v>34</v>
      </c>
      <c r="B48">
        <v>26</v>
      </c>
      <c r="C48" s="2">
        <f t="shared" si="3"/>
        <v>8</v>
      </c>
    </row>
    <row r="49" spans="1:3">
      <c r="A49" s="4" t="s">
        <v>29</v>
      </c>
      <c r="B49">
        <v>24</v>
      </c>
      <c r="C49" s="2">
        <f t="shared" si="3"/>
        <v>7.384615384615385</v>
      </c>
    </row>
    <row r="50" spans="1:3">
      <c r="A50" s="5" t="s">
        <v>30</v>
      </c>
      <c r="B50">
        <v>19</v>
      </c>
      <c r="C50" s="2">
        <f t="shared" si="3"/>
        <v>5.8461538461538458</v>
      </c>
    </row>
    <row r="51" spans="1:3">
      <c r="A51" s="4" t="s">
        <v>37</v>
      </c>
      <c r="B51">
        <v>6</v>
      </c>
      <c r="C51" s="2">
        <f t="shared" si="3"/>
        <v>1.8461538461538463</v>
      </c>
    </row>
    <row r="52" spans="1:3">
      <c r="A52" t="s">
        <v>19</v>
      </c>
      <c r="B52">
        <v>84</v>
      </c>
      <c r="C52" s="2">
        <f t="shared" si="3"/>
        <v>25.846153846153847</v>
      </c>
    </row>
    <row r="53" spans="1:3">
      <c r="A53" s="1" t="s">
        <v>38</v>
      </c>
      <c r="C53" s="2"/>
    </row>
    <row r="54" spans="1:3">
      <c r="A54" s="4" t="s">
        <v>35</v>
      </c>
      <c r="B54">
        <v>162</v>
      </c>
      <c r="C54" s="2">
        <f t="shared" ref="C54:C60" si="4">B54/$H$2*100</f>
        <v>49.846153846153847</v>
      </c>
    </row>
    <row r="55" spans="1:3">
      <c r="A55" s="4" t="s">
        <v>33</v>
      </c>
      <c r="B55">
        <v>47</v>
      </c>
      <c r="C55" s="2">
        <f t="shared" si="4"/>
        <v>14.461538461538462</v>
      </c>
    </row>
    <row r="56" spans="1:3">
      <c r="A56" s="3" t="s">
        <v>34</v>
      </c>
      <c r="B56">
        <v>18</v>
      </c>
      <c r="C56" s="2">
        <f t="shared" si="4"/>
        <v>5.5384615384615383</v>
      </c>
    </row>
    <row r="57" spans="1:3">
      <c r="A57" s="4" t="s">
        <v>29</v>
      </c>
      <c r="B57">
        <v>7</v>
      </c>
      <c r="C57" s="2">
        <f t="shared" si="4"/>
        <v>2.1538461538461537</v>
      </c>
    </row>
    <row r="58" spans="1:3">
      <c r="A58" s="5" t="s">
        <v>30</v>
      </c>
      <c r="B58">
        <v>3</v>
      </c>
      <c r="C58" s="2">
        <f t="shared" si="4"/>
        <v>0.92307692307692313</v>
      </c>
    </row>
    <row r="59" spans="1:3">
      <c r="A59" s="4" t="s">
        <v>31</v>
      </c>
      <c r="B59">
        <v>4</v>
      </c>
      <c r="C59" s="2">
        <f t="shared" si="4"/>
        <v>1.2307692307692308</v>
      </c>
    </row>
    <row r="60" spans="1:3">
      <c r="A60" t="s">
        <v>19</v>
      </c>
      <c r="B60">
        <v>84</v>
      </c>
      <c r="C60" s="2">
        <f t="shared" si="4"/>
        <v>25.846153846153847</v>
      </c>
    </row>
    <row r="61" spans="1:3">
      <c r="A61" s="1" t="s">
        <v>45</v>
      </c>
      <c r="C61" s="2"/>
    </row>
    <row r="62" spans="1:3">
      <c r="A62" t="s">
        <v>16</v>
      </c>
      <c r="B62">
        <v>177</v>
      </c>
      <c r="C62" s="2">
        <f>B62/$H$2*100</f>
        <v>54.46153846153846</v>
      </c>
    </row>
    <row r="63" spans="1:3">
      <c r="A63" t="s">
        <v>17</v>
      </c>
      <c r="B63">
        <v>148</v>
      </c>
      <c r="C63" s="2">
        <f>B63/$H$2*100</f>
        <v>45.53846153846154</v>
      </c>
    </row>
    <row r="64" spans="1:3">
      <c r="A64" s="1" t="s">
        <v>43</v>
      </c>
    </row>
    <row r="65" spans="1:7">
      <c r="A65" t="s">
        <v>39</v>
      </c>
      <c r="B65">
        <v>37</v>
      </c>
      <c r="G65" s="7"/>
    </row>
    <row r="66" spans="1:7">
      <c r="A66" t="s">
        <v>40</v>
      </c>
      <c r="B66">
        <v>486</v>
      </c>
      <c r="G66" s="7"/>
    </row>
    <row r="67" spans="1:7">
      <c r="A67" t="s">
        <v>41</v>
      </c>
      <c r="B67">
        <v>612.29999999999995</v>
      </c>
      <c r="G67" s="7"/>
    </row>
    <row r="68" spans="1:7">
      <c r="A68" t="s">
        <v>42</v>
      </c>
      <c r="B68">
        <v>1854</v>
      </c>
      <c r="G6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11</vt:i4>
      </vt:variant>
    </vt:vector>
  </HeadingPairs>
  <TitlesOfParts>
    <vt:vector size="14" baseType="lpstr">
      <vt:lpstr>All data</vt:lpstr>
      <vt:lpstr>2006-2007</vt:lpstr>
      <vt:lpstr>2016-2017</vt:lpstr>
      <vt:lpstr>Age distribution</vt:lpstr>
      <vt:lpstr>Season of birth</vt:lpstr>
      <vt:lpstr>Siblings 0-4</vt:lpstr>
      <vt:lpstr>Siblings 5-9</vt:lpstr>
      <vt:lpstr>Daycare</vt:lpstr>
      <vt:lpstr>Daycare (2)</vt:lpstr>
      <vt:lpstr>Sex</vt:lpstr>
      <vt:lpstr>Totalcontacts</vt:lpstr>
      <vt:lpstr>Contacts 0-4</vt:lpstr>
      <vt:lpstr>Contacts 5-9</vt:lpstr>
      <vt:lpstr>RSV infection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Mayer</dc:creator>
  <cp:lastModifiedBy>Julia Mayer</cp:lastModifiedBy>
  <dcterms:created xsi:type="dcterms:W3CDTF">2022-06-10T15:21:29Z</dcterms:created>
  <dcterms:modified xsi:type="dcterms:W3CDTF">2022-06-21T13:53:16Z</dcterms:modified>
</cp:coreProperties>
</file>