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ehouseenergynl-my.sharepoint.com/personal/mayk_treehouseenergy_nl/Documents/5. Treehouse Energy/0. Onedrive Python/Solar DA value/"/>
    </mc:Choice>
  </mc:AlternateContent>
  <xr:revisionPtr revIDLastSave="46" documentId="8_{667F572B-202D-1844-ACF3-E5799A32E453}" xr6:coauthVersionLast="47" xr6:coauthVersionMax="47" xr10:uidLastSave="{A8BB24C6-8E93-B646-A859-7E16109CFAF2}"/>
  <bookViews>
    <workbookView xWindow="19180" yWindow="500" windowWidth="19220" windowHeight="21100" xr2:uid="{188C078A-27AD-2642-9C5C-35126D441D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C7" i="1"/>
  <c r="C8" i="1"/>
  <c r="C9" i="1"/>
  <c r="C10" i="1"/>
  <c r="C11" i="1"/>
  <c r="C6" i="1"/>
  <c r="B11" i="1"/>
  <c r="B10" i="1"/>
  <c r="B9" i="1"/>
  <c r="B8" i="1"/>
  <c r="B7" i="1"/>
  <c r="D5" i="1"/>
  <c r="B6" i="1"/>
</calcChain>
</file>

<file path=xl/sharedStrings.xml><?xml version="1.0" encoding="utf-8"?>
<sst xmlns="http://schemas.openxmlformats.org/spreadsheetml/2006/main" count="9" uniqueCount="9">
  <si>
    <t>Installed PV capacity</t>
  </si>
  <si>
    <t>MWp DC</t>
  </si>
  <si>
    <t>MW AC</t>
  </si>
  <si>
    <t>ratio</t>
  </si>
  <si>
    <t>Date</t>
  </si>
  <si>
    <t>source:</t>
  </si>
  <si>
    <t>https://solarmagazine.nl/nieuws-zonne-energie/i41131/cbs-nederland-installeerde-vorig-jaar-4-3-gigawattpiek-zonnepanelen</t>
  </si>
  <si>
    <t>https://www.cbs.nl/en-gb/news/2024/25/power-from-solar-panels-increased-slightly-in-2023</t>
  </si>
  <si>
    <t>NL volgens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</si>
</sst>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4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9" fontId="0" fillId="0" borderId="0" xfId="2" applyFont="1"/>
    <xf numFmtId="164" fontId="0" fillId="0" borderId="0" xfId="1" applyNumberFormat="1" applyFont="1"/>
    <xf numFmtId="164" fontId="2" fillId="0" borderId="0" xfId="1" applyNumberFormat="1" applyFont="1"/>
    <xf numFmtId="9" fontId="2" fillId="0" borderId="0" xfId="0" applyNumberFormat="1" applyFont="1"/>
    <xf numFmtId="9" fontId="2" fillId="0" borderId="0" xfId="2" applyFont="1"/>
  </cellXfs>
  <cellStyles count="3">
    <cellStyle name="Komma" xfId="1" builtinId="3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Blad1!$B$3</c:f>
              <c:strCache>
                <c:ptCount val="1"/>
                <c:pt idx="0">
                  <c:v>MWp 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7011811023622048E-2"/>
                  <c:y val="-2.75688976377952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Blad1!$A$4:$A$11</c:f>
              <c:numCache>
                <c:formatCode>mmm\-yy</c:formatCode>
                <c:ptCount val="8"/>
                <c:pt idx="0">
                  <c:v>45261</c:v>
                </c:pt>
                <c:pt idx="1">
                  <c:v>45627</c:v>
                </c:pt>
                <c:pt idx="2">
                  <c:v>45992</c:v>
                </c:pt>
                <c:pt idx="3">
                  <c:v>46357</c:v>
                </c:pt>
                <c:pt idx="4">
                  <c:v>46722</c:v>
                </c:pt>
                <c:pt idx="5">
                  <c:v>47088</c:v>
                </c:pt>
                <c:pt idx="6">
                  <c:v>47453</c:v>
                </c:pt>
                <c:pt idx="7">
                  <c:v>47818</c:v>
                </c:pt>
              </c:numCache>
            </c:numRef>
          </c:xVal>
          <c:yVal>
            <c:numRef>
              <c:f>Blad1!$B$4:$B$11</c:f>
              <c:numCache>
                <c:formatCode>_(* #,##0_);_(* \(#,##0\);_(* "-"??_);_(@_)</c:formatCode>
                <c:ptCount val="8"/>
                <c:pt idx="0">
                  <c:v>24302</c:v>
                </c:pt>
                <c:pt idx="1">
                  <c:v>28620</c:v>
                </c:pt>
                <c:pt idx="2">
                  <c:v>32120</c:v>
                </c:pt>
                <c:pt idx="3">
                  <c:v>35320</c:v>
                </c:pt>
                <c:pt idx="4">
                  <c:v>38120</c:v>
                </c:pt>
                <c:pt idx="5">
                  <c:v>40520</c:v>
                </c:pt>
                <c:pt idx="6">
                  <c:v>42720</c:v>
                </c:pt>
                <c:pt idx="7">
                  <c:v>44720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A-4A4D-AE8F-F001C1D6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230512"/>
        <c:axId val="313858240"/>
      </c:scatterChart>
      <c:valAx>
        <c:axId val="173623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13858240"/>
        <c:crosses val="autoZero"/>
        <c:crossBetween val="midCat"/>
      </c:valAx>
      <c:valAx>
        <c:axId val="3138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3623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13</xdr:row>
      <xdr:rowOff>101600</xdr:rowOff>
    </xdr:from>
    <xdr:to>
      <xdr:col>7</xdr:col>
      <xdr:colOff>766233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216128F-7D8C-2B2A-F008-5C56028A9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5E43-3CEC-8D4D-8160-D414232C7598}">
  <dimension ref="A1:F11"/>
  <sheetViews>
    <sheetView tabSelected="1" zoomScale="150" zoomScaleNormal="150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C1" t="s">
        <v>8</v>
      </c>
    </row>
    <row r="3" spans="1:6" x14ac:dyDescent="0.2">
      <c r="A3" t="s">
        <v>4</v>
      </c>
      <c r="B3" t="s">
        <v>1</v>
      </c>
      <c r="C3" t="s">
        <v>2</v>
      </c>
      <c r="D3" t="s">
        <v>3</v>
      </c>
      <c r="F3" t="s">
        <v>5</v>
      </c>
    </row>
    <row r="4" spans="1:6" x14ac:dyDescent="0.2">
      <c r="A4" s="1">
        <v>45261</v>
      </c>
      <c r="B4" s="3">
        <v>24302</v>
      </c>
      <c r="C4" s="3">
        <v>21395</v>
      </c>
      <c r="D4" s="2">
        <f>B4/C4</f>
        <v>1.1358728674924048</v>
      </c>
      <c r="F4" t="s">
        <v>7</v>
      </c>
    </row>
    <row r="5" spans="1:6" x14ac:dyDescent="0.2">
      <c r="A5" s="1">
        <v>45627</v>
      </c>
      <c r="B5" s="3">
        <v>28620</v>
      </c>
      <c r="C5" s="3">
        <v>25635</v>
      </c>
      <c r="D5" s="2">
        <f>B5/C5</f>
        <v>1.1164423639555296</v>
      </c>
      <c r="F5" t="s">
        <v>6</v>
      </c>
    </row>
    <row r="6" spans="1:6" x14ac:dyDescent="0.2">
      <c r="A6" s="1">
        <v>45992</v>
      </c>
      <c r="B6" s="4">
        <f>B5+3500</f>
        <v>32120</v>
      </c>
      <c r="C6" s="4">
        <f>B6/D6</f>
        <v>28175.438596491229</v>
      </c>
      <c r="D6" s="5">
        <v>1.1399999999999999</v>
      </c>
    </row>
    <row r="7" spans="1:6" x14ac:dyDescent="0.2">
      <c r="A7" s="1">
        <v>46357</v>
      </c>
      <c r="B7" s="4">
        <f>B6+3200</f>
        <v>35320</v>
      </c>
      <c r="C7" s="4">
        <f t="shared" ref="C7:C11" si="0">B7/D7</f>
        <v>30448.275862068967</v>
      </c>
      <c r="D7" s="6">
        <v>1.1599999999999999</v>
      </c>
    </row>
    <row r="8" spans="1:6" x14ac:dyDescent="0.2">
      <c r="A8" s="1">
        <v>46722</v>
      </c>
      <c r="B8" s="4">
        <f>B7+2800</f>
        <v>38120</v>
      </c>
      <c r="C8" s="4">
        <f t="shared" si="0"/>
        <v>32305.084745762713</v>
      </c>
      <c r="D8" s="5">
        <v>1.18</v>
      </c>
    </row>
    <row r="9" spans="1:6" x14ac:dyDescent="0.2">
      <c r="A9" s="1">
        <v>47088</v>
      </c>
      <c r="B9" s="4">
        <f>B8+2400</f>
        <v>40520</v>
      </c>
      <c r="C9" s="4">
        <f t="shared" si="0"/>
        <v>33766.666666666672</v>
      </c>
      <c r="D9" s="6">
        <v>1.2</v>
      </c>
    </row>
    <row r="10" spans="1:6" x14ac:dyDescent="0.2">
      <c r="A10" s="1">
        <v>47453</v>
      </c>
      <c r="B10" s="4">
        <f>B9+2200</f>
        <v>42720</v>
      </c>
      <c r="C10" s="4">
        <f t="shared" si="0"/>
        <v>35016.393442622953</v>
      </c>
      <c r="D10" s="5">
        <v>1.22</v>
      </c>
    </row>
    <row r="11" spans="1:6" x14ac:dyDescent="0.2">
      <c r="A11" s="1">
        <v>47818</v>
      </c>
      <c r="B11" s="4">
        <f>B10+2000</f>
        <v>44720</v>
      </c>
      <c r="C11" s="4">
        <f t="shared" si="0"/>
        <v>36064.516129032258</v>
      </c>
      <c r="D11" s="6">
        <v>1.24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 Thewessen | Treehouse Energy</dc:creator>
  <cp:lastModifiedBy>Mayk Thewessen | Treehouse Energy</cp:lastModifiedBy>
  <dcterms:created xsi:type="dcterms:W3CDTF">2025-07-21T13:18:52Z</dcterms:created>
  <dcterms:modified xsi:type="dcterms:W3CDTF">2025-07-22T10:34:50Z</dcterms:modified>
</cp:coreProperties>
</file>