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web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yke Honorato Mazon\Documents\Curso\Execel\Projetos\Projeto  DIO 01\"/>
    </mc:Choice>
  </mc:AlternateContent>
  <bookViews>
    <workbookView xWindow="0" yWindow="0" windowWidth="21570" windowHeight="7995" firstSheet="5" activeTab="5"/>
  </bookViews>
  <sheets>
    <sheet name="A̳ssets" sheetId="1" state="hidden" r:id="rId1"/>
    <sheet name="B̳ases" sheetId="2" state="hidden" r:id="rId2"/>
    <sheet name="Planilha1" sheetId="5" state="hidden" r:id="rId3"/>
    <sheet name="Planilha2" sheetId="7" state="hidden" r:id="rId4"/>
    <sheet name="C̳álculos" sheetId="3" state="hidden" r:id="rId5"/>
    <sheet name="D̳ashboard" sheetId="4" r:id="rId6"/>
    <sheet name="Vendas" sheetId="6" r:id="rId7"/>
  </sheets>
  <definedNames>
    <definedName name="_xlchart.0" hidden="1">C̳álculos!$B$63:$B$68</definedName>
    <definedName name="_xlchart.1" hidden="1">C̳álculos!$C$62</definedName>
    <definedName name="_xlchart.2" hidden="1">C̳álculos!$C$63:$C$68</definedName>
    <definedName name="SegmentaçãodeDados_Subscription_Type">#N/A</definedName>
  </definedNames>
  <calcPr calcId="162913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9" i="3" l="1"/>
  <c r="E126" i="3"/>
  <c r="E118" i="3"/>
  <c r="E25" i="3"/>
  <c r="E38" i="3"/>
  <c r="E54" i="3"/>
</calcChain>
</file>

<file path=xl/sharedStrings.xml><?xml version="1.0" encoding="utf-8"?>
<sst xmlns="http://schemas.openxmlformats.org/spreadsheetml/2006/main" count="2282" uniqueCount="341">
  <si>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</si>
  <si>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</si>
  <si>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</si>
  <si>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</si>
  <si>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</si>
  <si>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</si>
  <si>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</si>
  <si>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</si>
  <si>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</si>
  <si>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</si>
  <si>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</si>
  <si>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</si>
  <si>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</si>
  <si>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</si>
  <si>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</si>
  <si>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</si>
  <si>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</si>
  <si>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</si>
  <si>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</si>
  <si>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</si>
  <si>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</si>
  <si>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</si>
  <si>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</si>
  <si>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</si>
  <si>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</si>
  <si>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</si>
  <si>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</si>
  <si>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</si>
  <si>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</si>
  <si>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</si>
  <si>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</si>
  <si>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</si>
  <si>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</si>
  <si>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</si>
  <si>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</si>
  <si>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</si>
  <si>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</si>
  <si>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</si>
  <si>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</si>
  <si>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</si>
  <si>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</si>
  <si>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</si>
  <si>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</si>
  <si>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</si>
  <si>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</si>
  <si>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</si>
  <si>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</si>
  <si>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</si>
  <si>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</si>
  <si>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</si>
  <si>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</si>
  <si>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</si>
  <si>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</si>
  <si>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</si>
  <si>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</si>
  <si>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</si>
  <si>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</si>
  <si>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</si>
  <si>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</si>
  <si>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</si>
  <si>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</si>
  <si>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</si>
  <si>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</si>
  <si>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</si>
  <si>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</si>
  <si>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</si>
  <si>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</si>
  <si>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</si>
  <si>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</si>
  <si>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</si>
  <si>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</si>
  <si>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</si>
  <si>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</si>
  <si>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</si>
  <si>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</si>
  <si>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</si>
  <si>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</si>
  <si>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</si>
  <si>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</si>
  <si>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</si>
  <si>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</si>
  <si>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</si>
  <si>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</si>
  <si>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</si>
  <si>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</si>
  <si>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</si>
  <si>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</si>
  <si>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</si>
  <si>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</si>
  <si>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</si>
  <si>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</si>
  <si>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</si>
  <si>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</si>
  <si>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</si>
  <si>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</si>
  <si>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</si>
  <si>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</si>
  <si>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</si>
  <si>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</si>
  <si>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</si>
  <si>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</si>
  <si>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</si>
  <si>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</si>
  <si>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</si>
  <si>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</si>
  <si>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</si>
  <si>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</si>
  <si>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</si>
  <si>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</si>
  <si>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</si>
  <si>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</si>
  <si>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</si>
  <si>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</si>
  <si>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</si>
  <si>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</si>
  <si>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</si>
  <si>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</si>
  <si>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</si>
  <si>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</si>
  <si>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</si>
  <si>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</si>
  <si>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</si>
  <si>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</si>
  <si>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</si>
  <si>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</si>
  <si>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</si>
  <si>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</si>
  <si>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</si>
  <si>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</si>
  <si>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</si>
  <si>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</si>
  <si>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</si>
  <si>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</si>
  <si>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</si>
  <si>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</si>
  <si>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</si>
  <si>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</si>
  <si>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</si>
  <si>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</si>
  <si>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</si>
  <si>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</si>
  <si>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</si>
  <si>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</si>
  <si>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</si>
  <si>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</si>
  <si>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</si>
  <si>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</si>
  <si>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</si>
  <si>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</si>
  <si>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</si>
  <si>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</si>
  <si>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</si>
  <si>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</si>
  <si>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</si>
  <si>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</si>
  <si>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</si>
  <si>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</si>
  <si>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</si>
  <si>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</si>
  <si>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</si>
  <si>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</si>
  <si>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</si>
  <si>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</si>
  <si>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</si>
  <si>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</si>
  <si>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</si>
  <si>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</si>
  <si>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</si>
  <si>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</si>
  <si>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</si>
  <si>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</si>
  <si>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</si>
  <si>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</si>
  <si>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</si>
  <si>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</si>
  <si>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</si>
  <si>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</si>
  <si>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</si>
  <si>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</si>
  <si>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</si>
  <si>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</si>
  <si>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</si>
  <si>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</si>
  <si>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</si>
  <si>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</si>
  <si>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</si>
  <si>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</si>
  <si>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</si>
  <si>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</si>
  <si>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</si>
  <si>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</si>
  <si>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</si>
  <si>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</si>
  <si>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</si>
  <si>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</si>
  <si>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</si>
  <si>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</si>
  <si>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</si>
  <si>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</si>
  <si>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</si>
  <si>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</si>
  <si>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</si>
  <si>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</si>
  <si>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</si>
  <si>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</si>
  <si>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</si>
  <si>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</si>
  <si>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</si>
  <si>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</si>
  <si>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</si>
  <si>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</si>
  <si>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</si>
  <si>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</si>
  <si>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</si>
  <si>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</si>
  <si>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</si>
  <si>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</si>
  <si>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</si>
  <si>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</si>
  <si>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</si>
  <si>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</si>
  <si>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</si>
  <si>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</si>
  <si>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</si>
  <si>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</si>
  <si>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</si>
  <si>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</si>
  <si>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</si>
  <si>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</si>
  <si>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</si>
  <si>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</si>
  <si>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</si>
  <si>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</si>
  <si>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</si>
  <si>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</si>
  <si>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</si>
  <si>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</si>
  <si>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</si>
  <si>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</si>
  <si>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</si>
  <si>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</si>
  <si>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</si>
  <si>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</si>
  <si>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</si>
  <si>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</si>
  <si>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</si>
  <si>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</si>
  <si>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</si>
  <si>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</si>
  <si>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</si>
  <si>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</si>
  <si>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</si>
  <si>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</si>
  <si>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</si>
  <si>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</si>
  <si>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</si>
  <si>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</si>
  <si>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</si>
  <si>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</si>
  <si>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</si>
  <si>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</si>
  <si>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</si>
  <si>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</si>
  <si>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</si>
  <si>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</si>
  <si>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</si>
  <si>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</si>
  <si>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</si>
  <si>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</si>
  <si>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</si>
  <si>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</si>
  <si>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</si>
  <si>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</si>
  <si>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</si>
  <si>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</si>
  <si>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</si>
  <si>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</si>
  <si>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</si>
  <si>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</si>
  <si>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</si>
  <si>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</si>
  <si>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</si>
  <si>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</si>
  <si>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</si>
  <si>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</si>
  <si>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</si>
  <si>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</si>
  <si>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</si>
  <si>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</si>
  <si>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</si>
  <si>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</si>
  <si>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</si>
  <si>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</si>
  <si>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</si>
  <si>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</si>
  <si>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</si>
  <si>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</si>
  <si>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</si>
  <si>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</si>
  <si>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</si>
  <si>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</si>
  <si>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</si>
  <si>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</si>
  <si>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</si>
  <si>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</si>
  <si>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</si>
  <si>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</si>
  <si>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</si>
  <si>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</si>
  <si>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</si>
  <si>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</si>
  <si>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</si>
  <si>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</si>
  <si>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XBOX GAME PASS SUBSCRIPTIONS SALES</t>
  </si>
  <si>
    <t>É uma pergunta de negocio respondida através de alguma análise de dado especifica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</si>
  <si>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</si>
  <si>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</si>
  <si>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</si>
  <si>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(contendo todas as assinaturas)</t>
    </r>
  </si>
  <si>
    <t xml:space="preserve">Pergunta de  negócio 2 - Qual Faturamento Total de Vendas de Planos anuais, separados por auto renovação não e por auto renovação </t>
  </si>
  <si>
    <t>Soma de EA Play Season Pass</t>
  </si>
  <si>
    <t>Pergunta de negocio 3- Total de Vendas se assinaturas do EA Play</t>
  </si>
  <si>
    <t>Pergunta.negocio 4 - total de vendas de assinaturas do  minecraft season pass</t>
  </si>
  <si>
    <t>Soma de Minecraft Season Pass Price</t>
  </si>
  <si>
    <t>Total de vendas por plano</t>
  </si>
  <si>
    <t>Contagem de Plan</t>
  </si>
  <si>
    <t>Quantidade de renovação automatica</t>
  </si>
  <si>
    <t>Contagem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</si>
  <si>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</si>
  <si>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</si>
  <si>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</si>
  <si>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</si>
  <si>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</si>
  <si>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</si>
  <si>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</si>
  <si>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</si>
  <si>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</si>
  <si>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</si>
  <si>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</si>
  <si>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</si>
  <si>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PAINEL DE  ASSINATURAS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</si>
</sst>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scheme val="minor"/>
    </font>
    <font>
      <b/>
      <sz val="11"/>
      <name val="Aptos Narrow"/>
      <scheme val="minor"/>
    </font>
    <font>
      <b/>
      <sz val="13"/>
      <color rgb="FF22C55E"/>
      <name val="Aptos Narrow"/>
      <family val="2"/>
      <scheme val="minor"/>
    </font>
    <font>
      <sz val="18"/>
      <color rgb="FF22C55E"/>
      <name val="Aptos Display"/>
      <family val="2"/>
      <scheme val="major"/>
    </font>
    <font>
      <b/>
      <sz val="22"/>
      <color theme="3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0" fontId="0" fillId="0" borderId="0" xfId="0" applyFill="1"/>
    <xf numFmtId="0" fontId="0" fillId="9" borderId="0" xfId="0" applyFill="1"/>
    <xf numFmtId="14" fontId="0" fillId="0" borderId="0" xfId="0" applyNumberFormat="1"/>
    <xf numFmtId="0" fontId="0" fillId="0" borderId="3" xfId="0" applyFill="1" applyBorder="1"/>
    <xf numFmtId="0" fontId="9" fillId="0" borderId="3" xfId="4" applyFont="1" applyBorder="1" applyAlignment="1">
      <alignment horizontal="left" indent="3"/>
    </xf>
    <xf numFmtId="0" fontId="9" fillId="0" borderId="3" xfId="4" applyFont="1" applyBorder="1"/>
    <xf numFmtId="0" fontId="9" fillId="9" borderId="3" xfId="4" applyFont="1" applyFill="1" applyBorder="1"/>
    <xf numFmtId="0" fontId="8" fillId="9" borderId="3" xfId="3" applyFont="1" applyFill="1" applyBorder="1"/>
    <xf numFmtId="0" fontId="4" fillId="9" borderId="3" xfId="3" applyFill="1" applyBorder="1"/>
    <xf numFmtId="0" fontId="0" fillId="9" borderId="3" xfId="0" applyFill="1" applyBorder="1"/>
    <xf numFmtId="0" fontId="0" fillId="0" borderId="0" xfId="0" applyNumberFormat="1"/>
    <xf numFmtId="44" fontId="0" fillId="0" borderId="0" xfId="0" applyNumberFormat="1"/>
    <xf numFmtId="0" fontId="0" fillId="0" borderId="3" xfId="0" applyBorder="1" applyAlignment="1">
      <alignment horizontal="left" indent="1"/>
    </xf>
    <xf numFmtId="0" fontId="10" fillId="0" borderId="3" xfId="3" applyFont="1" applyBorder="1" applyAlignment="1">
      <alignment horizontal="left" indent="1"/>
    </xf>
    <xf numFmtId="0" fontId="11" fillId="0" borderId="3" xfId="0" applyFont="1" applyBorder="1" applyAlignment="1">
      <alignment horizontal="left" indent="1"/>
    </xf>
  </cellXfs>
  <cellStyles count="5">
    <cellStyle name="Moeda" xfId="2" builtinId="4"/>
    <cellStyle name="Normal" xfId="0" builtinId="0"/>
    <cellStyle name="Título" xfId="4" builtinId="15"/>
    <cellStyle name="Título 1" xfId="1" builtinId="16" hidden="1"/>
    <cellStyle name="Título 2" xfId="3" builtinId="17"/>
  </cellStyles>
  <dxfs count="2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20"/>
      <tableStyleElement type="headerRow" dxfId="19"/>
    </tableStyle>
  </tableStyles>
  <colors>
    <mruColors>
      <color rgb="FF22C55E"/>
      <color rgb="FFEDEDED"/>
      <color rgb="FFFFFFFF"/>
      <color rgb="FF5BF6A8"/>
      <color rgb="FFE8E6E9"/>
      <color rgb="FF000000"/>
      <color rgb="FFE0E0E0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XBOX (Recuperado).xlsx]C̳álculos!Tabela dinâmica2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C̳álculos!$B$54:$B$56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C̳álculos!$C$54:$C$56</c:f>
              <c:numCache>
                <c:formatCode>General</c:formatCode>
                <c:ptCount val="2"/>
                <c:pt idx="0">
                  <c:v>111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6-4116-A9E3-1BFA33AAA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691904"/>
        <c:axId val="441685248"/>
      </c:barChart>
      <c:catAx>
        <c:axId val="44169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685248"/>
        <c:crosses val="autoZero"/>
        <c:auto val="1"/>
        <c:lblAlgn val="ctr"/>
        <c:lblOffset val="100"/>
        <c:noMultiLvlLbl val="0"/>
      </c:catAx>
      <c:valAx>
        <c:axId val="441685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16919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plotArea>
      <cx:plotAreaRegion>
        <cx:series layoutId="clusteredColumn" uniqueId="{352ABC88-2DE3-45C8-A314-3D40AE8F1F79}">
          <cx:tx>
            <cx:txData>
              <cx:f>_xlchart.1</cx:f>
              <cx:v/>
            </cx:txData>
          </cx:tx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 hidden="1">
        <cx:valScaling/>
        <cx:tickLabels/>
      </cx:axis>
    </cx:plotArea>
  </cx:chart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XBOX (Recuperado).xlsx]C̳álculos!Tabela dinâmica5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C̳álculos!$C$77:$C$89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C̳álculos!$D$77:$D$89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C-464E-8972-3ECF24824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030112"/>
        <c:axId val="640024288"/>
      </c:barChart>
      <c:catAx>
        <c:axId val="6400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0024288"/>
        <c:crosses val="autoZero"/>
        <c:auto val="1"/>
        <c:lblAlgn val="ctr"/>
        <c:lblOffset val="100"/>
        <c:noMultiLvlLbl val="0"/>
      </c:catAx>
      <c:valAx>
        <c:axId val="640024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003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XBOX (Recuperado).xlsx]C̳álculos!Tbl_annual_total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1028738863826798E-2"/>
          <c:y val="6.8675948885086074E-2"/>
          <c:w val="0.95749848049302899"/>
          <c:h val="0.899847574542582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E-4E64-BBC7-430C707B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6387472"/>
        <c:axId val="556388304"/>
      </c:barChart>
      <c:catAx>
        <c:axId val="55638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388304"/>
        <c:crosses val="autoZero"/>
        <c:auto val="1"/>
        <c:lblAlgn val="ctr"/>
        <c:lblOffset val="100"/>
        <c:noMultiLvlLbl val="0"/>
      </c:catAx>
      <c:valAx>
        <c:axId val="5563883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5638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7.407407407407407E-2"/>
          <c:w val="0.93888888888888888"/>
          <c:h val="0.85406641878098566"/>
        </c:manualLayout>
      </c:layout>
      <c:pieChart>
        <c:varyColors val="1"/>
        <c:ser>
          <c:idx val="0"/>
          <c:order val="0"/>
          <c:tx>
            <c:strRef>
              <c:f>C̳álculos!$C$42</c:f>
              <c:strCache>
                <c:ptCount val="1"/>
              </c:strCache>
            </c:strRef>
          </c:tx>
          <c:spPr>
            <a:solidFill>
              <a:srgbClr val="22C55E"/>
            </a:solidFill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rgbClr val="22C55E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94-45C1-B211-82F632B5B69D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94-45C1-B211-82F632B5B69D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94-45C1-B211-82F632B5B69D}"/>
              </c:ext>
            </c:extLst>
          </c:dPt>
          <c:dPt>
            <c:idx val="3"/>
            <c:bubble3D val="0"/>
            <c:spPr>
              <a:solidFill>
                <a:srgbClr val="22C55E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94-45C1-B211-82F632B5B69D}"/>
              </c:ext>
            </c:extLst>
          </c:dPt>
          <c:dLbls>
            <c:dLbl>
              <c:idx val="0"/>
              <c:layout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-540000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194-45C1-B211-82F632B5B69D}"/>
                </c:ext>
              </c:extLst>
            </c:dLbl>
            <c:dLbl>
              <c:idx val="1"/>
              <c:layout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-540000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194-45C1-B211-82F632B5B69D}"/>
                </c:ext>
              </c:extLst>
            </c:dLbl>
            <c:dLbl>
              <c:idx val="2"/>
              <c:layout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-540000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194-45C1-B211-82F632B5B69D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C̳álculos!$B$43:$B$48</c15:sqref>
                  </c15:fullRef>
                </c:ext>
              </c:extLst>
              <c:f>(C̳álculos!$B$44:$B$46,C̳álculos!$B$48)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C̳álculos!$C$43:$C$48</c15:sqref>
                  </c15:fullRef>
                </c:ext>
              </c:extLst>
              <c:f>(C̳álculos!$C$44:$C$46,C̳álculos!$C$48)</c:f>
              <c:numCache>
                <c:formatCode>General</c:formatCode>
                <c:ptCount val="4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A194-45C1-B211-82F632B5B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XBOX (Recuperado).xlsx]C̳álculos!Tabela dinâmica2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1.5992706770062814E-3"/>
          <c:y val="3.6091789244142025E-3"/>
          <c:w val="0.92382029373987828"/>
          <c:h val="0.91909120734908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C̳álculos!$B$54:$B$56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C̳álculos!$C$54:$C$56</c:f>
              <c:numCache>
                <c:formatCode>General</c:formatCode>
                <c:ptCount val="2"/>
                <c:pt idx="0">
                  <c:v>111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F-4774-A4D4-A87EB1B4B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691904"/>
        <c:axId val="441685248"/>
      </c:barChart>
      <c:catAx>
        <c:axId val="44169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685248"/>
        <c:crosses val="autoZero"/>
        <c:auto val="1"/>
        <c:lblAlgn val="ctr"/>
        <c:lblOffset val="100"/>
        <c:noMultiLvlLbl val="0"/>
      </c:catAx>
      <c:valAx>
        <c:axId val="441685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169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XBOX (Recuperado).xlsx]C̳álculos!Tabela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  <c:pivotFmt>
        <c:idx val="9"/>
        <c:spPr>
          <a:solidFill>
            <a:srgbClr val="22C55E"/>
          </a:solidFill>
          <a:ln>
            <a:noFill/>
          </a:ln>
          <a:effectLst/>
        </c:spPr>
      </c:pivotFmt>
      <c:pivotFmt>
        <c:idx val="10"/>
        <c:spPr>
          <a:solidFill>
            <a:srgbClr val="22C55E"/>
          </a:solidFill>
          <a:ln>
            <a:noFill/>
          </a:ln>
          <a:effectLst/>
        </c:spPr>
      </c:pivotFmt>
      <c:pivotFmt>
        <c:idx val="11"/>
        <c:spPr>
          <a:solidFill>
            <a:srgbClr val="22C55E"/>
          </a:solidFill>
          <a:ln>
            <a:noFill/>
          </a:ln>
          <a:effectLst/>
        </c:spPr>
      </c:pivotFmt>
      <c:pivotFmt>
        <c:idx val="12"/>
        <c:spPr>
          <a:solidFill>
            <a:srgbClr val="22C55E"/>
          </a:solidFill>
          <a:ln>
            <a:noFill/>
          </a:ln>
          <a:effectLst/>
        </c:spPr>
      </c:pivotFmt>
      <c:pivotFmt>
        <c:idx val="13"/>
        <c:spPr>
          <a:solidFill>
            <a:srgbClr val="22C55E"/>
          </a:solidFill>
          <a:ln>
            <a:noFill/>
          </a:ln>
          <a:effectLst/>
        </c:spPr>
      </c:pivotFmt>
      <c:pivotFmt>
        <c:idx val="1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2567586157336591E-2"/>
          <c:y val="7.407407407407407E-2"/>
          <c:w val="0.96301007093800373"/>
          <c:h val="0.79174940421061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C̳álculos!$D$76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C̳álculos!$C$77:$C$89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C̳álculos!$D$77:$D$89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2-46E0-90C4-8E149469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0030112"/>
        <c:axId val="640024288"/>
      </c:barChart>
      <c:catAx>
        <c:axId val="6400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0024288"/>
        <c:crosses val="autoZero"/>
        <c:auto val="1"/>
        <c:lblAlgn val="ctr"/>
        <c:lblOffset val="100"/>
        <c:noMultiLvlLbl val="0"/>
      </c:catAx>
      <c:valAx>
        <c:axId val="640024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003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0.web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9.png"/><Relationship Id="rId2" Type="http://schemas.openxmlformats.org/officeDocument/2006/relationships/image" Target="../media/image6.png"/><Relationship Id="rId1" Type="http://schemas.openxmlformats.org/officeDocument/2006/relationships/chart" Target="../charts/chart4.xml"/><Relationship Id="rId11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7.xml"/><Relationship Id="rId2" Type="http://schemas.openxmlformats.org/officeDocument/2006/relationships/image" Target="../media/image5.png"/><Relationship Id="rId1" Type="http://schemas.openxmlformats.org/officeDocument/2006/relationships/chart" Target="../charts/chart5.xml"/><Relationship Id="rId6" Type="http://schemas.openxmlformats.org/officeDocument/2006/relationships/image" Target="../media/image11.png"/><Relationship Id="rId5" Type="http://schemas.openxmlformats.org/officeDocument/2006/relationships/image" Target="../media/image10.webp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28</xdr:row>
      <xdr:rowOff>104774</xdr:rowOff>
    </xdr:from>
    <xdr:to>
      <xdr:col>4</xdr:col>
      <xdr:colOff>168351</xdr:colOff>
      <xdr:row>32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447675</xdr:colOff>
      <xdr:row>25</xdr:row>
      <xdr:rowOff>152400</xdr:rowOff>
    </xdr:from>
    <xdr:to>
      <xdr:col>7</xdr:col>
      <xdr:colOff>323850</xdr:colOff>
      <xdr:row>31</xdr:row>
      <xdr:rowOff>42864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r="63862"/>
        <a:stretch/>
      </xdr:blipFill>
      <xdr:spPr>
        <a:xfrm>
          <a:off x="3876675" y="4676775"/>
          <a:ext cx="1247775" cy="9763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304800</xdr:colOff>
      <xdr:row>29</xdr:row>
      <xdr:rowOff>123825</xdr:rowOff>
    </xdr:to>
    <xdr:sp macro="" textlink="">
      <xdr:nvSpPr>
        <xdr:cNvPr id="2" name="AutoShape 1" descr="Honest Bowl"/>
        <xdr:cNvSpPr>
          <a:spLocks noChangeAspect="1" noChangeArrowheads="1"/>
        </xdr:cNvSpPr>
      </xdr:nvSpPr>
      <xdr:spPr bwMode="auto">
        <a:xfrm>
          <a:off x="5762625" y="50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304800</xdr:colOff>
      <xdr:row>29</xdr:row>
      <xdr:rowOff>123825</xdr:rowOff>
    </xdr:to>
    <xdr:sp macro="" textlink="">
      <xdr:nvSpPr>
        <xdr:cNvPr id="4" name="AutoShape 2" descr="Honest Bowl"/>
        <xdr:cNvSpPr>
          <a:spLocks noChangeAspect="1" noChangeArrowheads="1"/>
        </xdr:cNvSpPr>
      </xdr:nvSpPr>
      <xdr:spPr bwMode="auto">
        <a:xfrm>
          <a:off x="5762625" y="50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24078</xdr:colOff>
      <xdr:row>26</xdr:row>
      <xdr:rowOff>119139</xdr:rowOff>
    </xdr:from>
    <xdr:to>
      <xdr:col>11</xdr:col>
      <xdr:colOff>352425</xdr:colOff>
      <xdr:row>32</xdr:row>
      <xdr:rowOff>96469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478" y="4824489"/>
          <a:ext cx="1976172" cy="1063180"/>
        </a:xfrm>
        <a:prstGeom prst="rect">
          <a:avLst/>
        </a:prstGeom>
      </xdr:spPr>
    </xdr:pic>
    <xdr:clientData/>
  </xdr:twoCellAnchor>
  <xdr:twoCellAnchor editAs="oneCell">
    <xdr:from>
      <xdr:col>11</xdr:col>
      <xdr:colOff>638362</xdr:colOff>
      <xdr:row>26</xdr:row>
      <xdr:rowOff>0</xdr:rowOff>
    </xdr:from>
    <xdr:to>
      <xdr:col>13</xdr:col>
      <xdr:colOff>410136</xdr:colOff>
      <xdr:row>32</xdr:row>
      <xdr:rowOff>19592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72587" y="4705350"/>
          <a:ext cx="1143374" cy="1105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12</xdr:col>
      <xdr:colOff>9525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633412</xdr:colOff>
      <xdr:row>37</xdr:row>
      <xdr:rowOff>9525</xdr:rowOff>
    </xdr:from>
    <xdr:to>
      <xdr:col>9</xdr:col>
      <xdr:colOff>595312</xdr:colOff>
      <xdr:row>52</xdr:row>
      <xdr:rowOff>38100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1819274</xdr:colOff>
      <xdr:row>64</xdr:row>
      <xdr:rowOff>123825</xdr:rowOff>
    </xdr:from>
    <xdr:to>
      <xdr:col>7</xdr:col>
      <xdr:colOff>976311</xdr:colOff>
      <xdr:row>75</xdr:row>
      <xdr:rowOff>9525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</xdr:col>
      <xdr:colOff>514350</xdr:colOff>
      <xdr:row>77</xdr:row>
      <xdr:rowOff>123825</xdr:rowOff>
    </xdr:from>
    <xdr:to>
      <xdr:col>7</xdr:col>
      <xdr:colOff>476250</xdr:colOff>
      <xdr:row>92</xdr:row>
      <xdr:rowOff>152400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226219</xdr:colOff>
      <xdr:row>16</xdr:row>
      <xdr:rowOff>47625</xdr:rowOff>
    </xdr:from>
    <xdr:to>
      <xdr:col>22</xdr:col>
      <xdr:colOff>142875</xdr:colOff>
      <xdr:row>43</xdr:row>
      <xdr:rowOff>47626</xdr:rowOff>
    </xdr:to>
    <xdr:sp macro="" textlink="">
      <xdr:nvSpPr>
        <xdr:cNvPr id="5" name="Retângulo Arredondado 4"/>
        <xdr:cNvSpPr/>
      </xdr:nvSpPr>
      <xdr:spPr>
        <a:xfrm>
          <a:off x="2416969" y="3869531"/>
          <a:ext cx="13120687" cy="482203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372539</xdr:colOff>
      <xdr:row>19</xdr:row>
      <xdr:rowOff>-1</xdr:rowOff>
    </xdr:from>
    <xdr:to>
      <xdr:col>21</xdr:col>
      <xdr:colOff>309561</xdr:colOff>
      <xdr:row>42</xdr:row>
      <xdr:rowOff>71437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71437</xdr:colOff>
      <xdr:row>8</xdr:row>
      <xdr:rowOff>138113</xdr:rowOff>
    </xdr:from>
    <xdr:to>
      <xdr:col>0</xdr:col>
      <xdr:colOff>2012155</xdr:colOff>
      <xdr:row>23</xdr:row>
      <xdr:rowOff>78581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" y="2531269"/>
              <a:ext cx="1940718" cy="2619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178593</xdr:colOff>
      <xdr:row>4</xdr:row>
      <xdr:rowOff>95249</xdr:rowOff>
    </xdr:from>
    <xdr:to>
      <xdr:col>11</xdr:col>
      <xdr:colOff>226219</xdr:colOff>
      <xdr:row>13</xdr:row>
      <xdr:rowOff>119062</xdr:rowOff>
    </xdr:to>
    <xdr:grpSp>
      <xdr:nvGrpSpPr>
        <xdr:cNvPr id="18" name="Agrupar 17"/>
        <xdr:cNvGrpSpPr/>
      </xdr:nvGrpSpPr>
      <xdr:grpSpPr>
        <a:xfrm>
          <a:off x="2643187" y="1643062"/>
          <a:ext cx="5572126" cy="1762125"/>
          <a:chOff x="2631280" y="1654969"/>
          <a:chExt cx="5572126" cy="1762125"/>
        </a:xfrm>
      </xdr:grpSpPr>
      <xdr:sp macro="" textlink="">
        <xdr:nvSpPr>
          <xdr:cNvPr id="7" name="Retângulo 6"/>
          <xdr:cNvSpPr/>
        </xdr:nvSpPr>
        <xdr:spPr>
          <a:xfrm>
            <a:off x="2631281" y="1678782"/>
            <a:ext cx="5560219" cy="17145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 7"/>
          <xdr:cNvSpPr/>
        </xdr:nvSpPr>
        <xdr:spPr>
          <a:xfrm>
            <a:off x="4714875" y="2012157"/>
            <a:ext cx="3178970" cy="1381126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5187A3E-FFF3-4395-A6F7-CFAFC23E3E75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02718" y="2126458"/>
            <a:ext cx="1514476" cy="1290636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2631280" y="1654969"/>
            <a:ext cx="557212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Bahnschrift SemiBold" panose="020B0502040204020203" pitchFamily="34" charset="0"/>
              </a:rPr>
              <a:t>TOTAL</a:t>
            </a:r>
            <a:r>
              <a:rPr lang="pt-BR" sz="1200" baseline="0">
                <a:latin typeface="Bahnschrift SemiBold" panose="020B0502040204020203" pitchFamily="34" charset="0"/>
              </a:rPr>
              <a:t> SUBSCRIPTIONS EA PLAY SEASON PASS</a:t>
            </a:r>
            <a:endParaRPr lang="pt-BR" sz="1200">
              <a:latin typeface="Bahnschrift SemiBold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261938</xdr:colOff>
      <xdr:row>4</xdr:row>
      <xdr:rowOff>77390</xdr:rowOff>
    </xdr:from>
    <xdr:to>
      <xdr:col>20</xdr:col>
      <xdr:colOff>500063</xdr:colOff>
      <xdr:row>13</xdr:row>
      <xdr:rowOff>113111</xdr:rowOff>
    </xdr:to>
    <xdr:grpSp>
      <xdr:nvGrpSpPr>
        <xdr:cNvPr id="19" name="Agrupar 18"/>
        <xdr:cNvGrpSpPr/>
      </xdr:nvGrpSpPr>
      <xdr:grpSpPr>
        <a:xfrm>
          <a:off x="8941594" y="1625203"/>
          <a:ext cx="5572125" cy="1774033"/>
          <a:chOff x="9429750" y="1678782"/>
          <a:chExt cx="5572125" cy="1774033"/>
        </a:xfrm>
      </xdr:grpSpPr>
      <xdr:sp macro="" textlink="">
        <xdr:nvSpPr>
          <xdr:cNvPr id="12" name="Retângulo 11"/>
          <xdr:cNvSpPr/>
        </xdr:nvSpPr>
        <xdr:spPr>
          <a:xfrm>
            <a:off x="9441656" y="1738314"/>
            <a:ext cx="5560219" cy="17145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8">
        <xdr:nvSpPr>
          <xdr:cNvPr id="13" name="Retângulo 12"/>
          <xdr:cNvSpPr/>
        </xdr:nvSpPr>
        <xdr:spPr>
          <a:xfrm>
            <a:off x="11525250" y="2071689"/>
            <a:ext cx="3178970" cy="1381126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9C1736F1-3007-427C-9F06-C38CD2F37344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R$ 1.800,00 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4" name="Arredondar Retângulo no Mesmo Canto Lateral 13"/>
          <xdr:cNvSpPr/>
        </xdr:nvSpPr>
        <xdr:spPr>
          <a:xfrm>
            <a:off x="9429750" y="1678782"/>
            <a:ext cx="5548312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Bahnschrift SemiBold" panose="020B0502040204020203" pitchFamily="34" charset="0"/>
              </a:rPr>
              <a:t>TOTAL</a:t>
            </a:r>
            <a:r>
              <a:rPr lang="pt-BR" sz="1200" baseline="0">
                <a:latin typeface="Bahnschrift SemiBold" panose="020B0502040204020203" pitchFamily="34" charset="0"/>
              </a:rPr>
              <a:t> SUBSCRIPTIONS MINECRASFT PLAY SEASON PASS</a:t>
            </a:r>
            <a:endParaRPr lang="pt-BR" sz="1200">
              <a:latin typeface="Bahnschrift SemiBold" panose="020B0502040204020203" pitchFamily="34" charset="0"/>
            </a:endParaRPr>
          </a:p>
        </xdr:txBody>
      </xdr: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9703594" y="2389540"/>
            <a:ext cx="1778076" cy="828178"/>
            <a:chOff x="3537177" y="5472116"/>
            <a:chExt cx="1549476" cy="872348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88233" y="5472116"/>
              <a:ext cx="555497" cy="609599"/>
            </a:xfrm>
            <a:prstGeom prst="rect">
              <a:avLst/>
            </a:prstGeom>
          </xdr:spPr>
        </xdr:pic>
        <xdr:pic>
          <xdr:nvPicPr>
            <xdr:cNvPr id="17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537177" y="6087251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190501</xdr:colOff>
      <xdr:row>16</xdr:row>
      <xdr:rowOff>35719</xdr:rowOff>
    </xdr:from>
    <xdr:to>
      <xdr:col>22</xdr:col>
      <xdr:colOff>107156</xdr:colOff>
      <xdr:row>19</xdr:row>
      <xdr:rowOff>113108</xdr:rowOff>
    </xdr:to>
    <xdr:sp macro="" textlink="">
      <xdr:nvSpPr>
        <xdr:cNvPr id="20" name="Arredondar Retângulo no Mesmo Canto Lateral 19"/>
        <xdr:cNvSpPr/>
      </xdr:nvSpPr>
      <xdr:spPr>
        <a:xfrm>
          <a:off x="2381251" y="3857625"/>
          <a:ext cx="13120686" cy="61317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hnschrift SemiBold" panose="020B0502040204020203" pitchFamily="34" charset="0"/>
            </a:rPr>
            <a:t>TOTA</a:t>
          </a:r>
          <a:r>
            <a:rPr lang="pt-BR" sz="1800" baseline="0">
              <a:latin typeface="Bahnschrift SemiBold" panose="020B0502040204020203" pitchFamily="34" charset="0"/>
            </a:rPr>
            <a:t>L SUBSCRIPTIONS XBOX GAME PASS</a:t>
          </a:r>
          <a:endParaRPr lang="pt-BR" sz="1800">
            <a:latin typeface="Bahnschrift SemiBold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107156</xdr:colOff>
      <xdr:row>0</xdr:row>
      <xdr:rowOff>83344</xdr:rowOff>
    </xdr:from>
    <xdr:to>
      <xdr:col>0</xdr:col>
      <xdr:colOff>1952625</xdr:colOff>
      <xdr:row>5</xdr:row>
      <xdr:rowOff>83343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107156" y="83344"/>
          <a:ext cx="1845469" cy="1678780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95249</xdr:colOff>
      <xdr:row>0</xdr:row>
      <xdr:rowOff>107157</xdr:rowOff>
    </xdr:from>
    <xdr:to>
      <xdr:col>4</xdr:col>
      <xdr:colOff>271462</xdr:colOff>
      <xdr:row>1</xdr:row>
      <xdr:rowOff>154783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r="63862"/>
        <a:stretch/>
      </xdr:blipFill>
      <xdr:spPr>
        <a:xfrm>
          <a:off x="2178843" y="107157"/>
          <a:ext cx="1247775" cy="97631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1893094</xdr:colOff>
      <xdr:row>7</xdr:row>
      <xdr:rowOff>1700</xdr:rowOff>
    </xdr:to>
    <xdr:sp macro="" textlink="">
      <xdr:nvSpPr>
        <xdr:cNvPr id="22" name="Arredondar Retângulo no Mesmo Canto Lateral 21"/>
        <xdr:cNvSpPr/>
      </xdr:nvSpPr>
      <xdr:spPr>
        <a:xfrm>
          <a:off x="0" y="1797844"/>
          <a:ext cx="1893094" cy="418419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aseline="0">
              <a:latin typeface="Bahnschrift SemiBold" panose="020B0502040204020203" pitchFamily="34" charset="0"/>
            </a:rPr>
            <a:t> BEM VINDO - João</a:t>
          </a:r>
          <a:endParaRPr lang="pt-BR" sz="1200">
            <a:latin typeface="Bahnschrift SemiBold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603610</xdr:colOff>
      <xdr:row>15</xdr:row>
      <xdr:rowOff>28618</xdr:rowOff>
    </xdr:from>
    <xdr:to>
      <xdr:col>13</xdr:col>
      <xdr:colOff>150812</xdr:colOff>
      <xdr:row>32</xdr:row>
      <xdr:rowOff>87312</xdr:rowOff>
    </xdr:to>
    <xdr:grpSp>
      <xdr:nvGrpSpPr>
        <xdr:cNvPr id="39" name="Agrupar 38"/>
        <xdr:cNvGrpSpPr/>
      </xdr:nvGrpSpPr>
      <xdr:grpSpPr>
        <a:xfrm>
          <a:off x="2627673" y="3255212"/>
          <a:ext cx="7833952" cy="3094788"/>
          <a:chOff x="2318110" y="2977399"/>
          <a:chExt cx="5678199" cy="2064976"/>
        </a:xfrm>
      </xdr:grpSpPr>
      <xdr:sp macro="" textlink="">
        <xdr:nvSpPr>
          <xdr:cNvPr id="2" name="Retângulo Arredondado 1"/>
          <xdr:cNvSpPr/>
        </xdr:nvSpPr>
        <xdr:spPr>
          <a:xfrm>
            <a:off x="2318110" y="2977399"/>
            <a:ext cx="5659077" cy="206497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Arredondar Retângulo no Mesmo Canto Lateral 3"/>
          <xdr:cNvSpPr/>
        </xdr:nvSpPr>
        <xdr:spPr>
          <a:xfrm>
            <a:off x="2345529" y="2981325"/>
            <a:ext cx="5650780" cy="30835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Bahnschrift SemiBold" panose="020B0502040204020203" pitchFamily="34" charset="0"/>
              </a:rPr>
              <a:t>TOTA</a:t>
            </a:r>
            <a:r>
              <a:rPr lang="pt-BR" sz="1800" baseline="0">
                <a:latin typeface="Bahnschrift SemiBold" panose="020B0502040204020203" pitchFamily="34" charset="0"/>
              </a:rPr>
              <a:t>L VENDA POR PLANO</a:t>
            </a:r>
            <a:endParaRPr lang="pt-BR" sz="1800">
              <a:latin typeface="Bahnschrift SemiBold" panose="020B0502040204020203" pitchFamily="34" charset="0"/>
            </a:endParaRPr>
          </a:p>
        </xdr:txBody>
      </xdr:sp>
      <xdr:graphicFrame macro="">
        <xdr:nvGraphicFramePr>
          <xdr:cNvPr id="5" name="Gráfico 4"/>
          <xdr:cNvGraphicFramePr>
            <a:graphicFrameLocks/>
          </xdr:cNvGraphicFramePr>
        </xdr:nvGraphicFramePr>
        <xdr:xfrm>
          <a:off x="2634144" y="3425769"/>
          <a:ext cx="5086531" cy="15954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0</xdr:col>
      <xdr:colOff>0</xdr:colOff>
      <xdr:row>10</xdr:row>
      <xdr:rowOff>76200</xdr:rowOff>
    </xdr:from>
    <xdr:to>
      <xdr:col>0</xdr:col>
      <xdr:colOff>1940718</xdr:colOff>
      <xdr:row>28</xdr:row>
      <xdr:rowOff>31750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9825"/>
              <a:ext cx="1940718" cy="3170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76200</xdr:colOff>
      <xdr:row>0</xdr:row>
      <xdr:rowOff>66675</xdr:rowOff>
    </xdr:from>
    <xdr:to>
      <xdr:col>0</xdr:col>
      <xdr:colOff>1845469</xdr:colOff>
      <xdr:row>6</xdr:row>
      <xdr:rowOff>126399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76200" y="66675"/>
          <a:ext cx="1769269" cy="167878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14</xdr:col>
      <xdr:colOff>271547</xdr:colOff>
      <xdr:row>14</xdr:row>
      <xdr:rowOff>92869</xdr:rowOff>
    </xdr:from>
    <xdr:to>
      <xdr:col>25</xdr:col>
      <xdr:colOff>238125</xdr:colOff>
      <xdr:row>32</xdr:row>
      <xdr:rowOff>59531</xdr:rowOff>
    </xdr:to>
    <xdr:grpSp>
      <xdr:nvGrpSpPr>
        <xdr:cNvPr id="3" name="Agrupar 2"/>
        <xdr:cNvGrpSpPr/>
      </xdr:nvGrpSpPr>
      <xdr:grpSpPr>
        <a:xfrm>
          <a:off x="11272922" y="3140869"/>
          <a:ext cx="7562766" cy="3181350"/>
          <a:chOff x="2133684" y="5676900"/>
          <a:chExt cx="6562474" cy="3000375"/>
        </a:xfrm>
      </xdr:grpSpPr>
      <xdr:sp macro="" textlink="">
        <xdr:nvSpPr>
          <xdr:cNvPr id="11" name="Retângulo Arredondado 10"/>
          <xdr:cNvSpPr/>
        </xdr:nvSpPr>
        <xdr:spPr>
          <a:xfrm>
            <a:off x="2133684" y="5709199"/>
            <a:ext cx="6553116" cy="296807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Arredondar Retângulo no Mesmo Canto Lateral 11"/>
          <xdr:cNvSpPr/>
        </xdr:nvSpPr>
        <xdr:spPr>
          <a:xfrm>
            <a:off x="2152649" y="5676900"/>
            <a:ext cx="6543509" cy="4432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Bahnschrift SemiBold" panose="020B0502040204020203" pitchFamily="34" charset="0"/>
              </a:rPr>
              <a:t>QUANTOS TÊM</a:t>
            </a:r>
            <a:r>
              <a:rPr lang="pt-BR" sz="1800" baseline="0">
                <a:latin typeface="Bahnschrift SemiBold" panose="020B0502040204020203" pitchFamily="34" charset="0"/>
              </a:rPr>
              <a:t> RENOVAÇÃO AUTOMATICA</a:t>
            </a:r>
            <a:endParaRPr lang="pt-BR" sz="1800">
              <a:latin typeface="Bahnschrift SemiBold" panose="020B0502040204020203" pitchFamily="34" charset="0"/>
            </a:endParaRPr>
          </a:p>
        </xdr:txBody>
      </xdr:sp>
      <xdr:graphicFrame macro="">
        <xdr:nvGraphicFramePr>
          <xdr:cNvPr id="9" name="Gráfico 8"/>
          <xdr:cNvGraphicFramePr>
            <a:graphicFrameLocks/>
          </xdr:cNvGraphicFramePr>
        </xdr:nvGraphicFramePr>
        <xdr:xfrm>
          <a:off x="2590800" y="6191249"/>
          <a:ext cx="5372100" cy="2428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565151</xdr:colOff>
      <xdr:row>3</xdr:row>
      <xdr:rowOff>50957</xdr:rowOff>
    </xdr:from>
    <xdr:to>
      <xdr:col>8</xdr:col>
      <xdr:colOff>194469</xdr:colOff>
      <xdr:row>12</xdr:row>
      <xdr:rowOff>66534</xdr:rowOff>
    </xdr:to>
    <xdr:grpSp>
      <xdr:nvGrpSpPr>
        <xdr:cNvPr id="10" name="Agrupar 9"/>
        <xdr:cNvGrpSpPr/>
      </xdr:nvGrpSpPr>
      <xdr:grpSpPr>
        <a:xfrm>
          <a:off x="2589214" y="1134426"/>
          <a:ext cx="4463255" cy="1622921"/>
          <a:chOff x="2247901" y="971550"/>
          <a:chExt cx="4455318" cy="1622921"/>
        </a:xfrm>
      </xdr:grpSpPr>
      <xdr:grpSp>
        <xdr:nvGrpSpPr>
          <xdr:cNvPr id="13" name="Agrupar 12"/>
          <xdr:cNvGrpSpPr/>
        </xdr:nvGrpSpPr>
        <xdr:grpSpPr>
          <a:xfrm>
            <a:off x="2247901" y="971550"/>
            <a:ext cx="4455318" cy="1622921"/>
            <a:chOff x="2631280" y="1654969"/>
            <a:chExt cx="5572126" cy="1738315"/>
          </a:xfrm>
        </xdr:grpSpPr>
        <xdr:sp macro="" textlink="">
          <xdr:nvSpPr>
            <xdr:cNvPr id="14" name="Retângulo 13"/>
            <xdr:cNvSpPr/>
          </xdr:nvSpPr>
          <xdr:spPr>
            <a:xfrm>
              <a:off x="2631281" y="1678782"/>
              <a:ext cx="5560219" cy="17145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130">
          <xdr:nvSpPr>
            <xdr:cNvPr id="15" name="Retângulo 14"/>
            <xdr:cNvSpPr/>
          </xdr:nvSpPr>
          <xdr:spPr>
            <a:xfrm>
              <a:off x="4714873" y="2098018"/>
              <a:ext cx="3418176" cy="1295266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B4D78E7-EBE8-43C4-9624-2F302988A47D}" type="TxLink">
                <a:rPr lang="en-US" sz="2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</a:t>
              </a:fld>
              <a:endParaRPr lang="pt-BR" sz="2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Arredondar Retângulo no Mesmo Canto Lateral 16"/>
            <xdr:cNvSpPr/>
          </xdr:nvSpPr>
          <xdr:spPr>
            <a:xfrm>
              <a:off x="2631280" y="1654969"/>
              <a:ext cx="5572126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aseline="0">
                  <a:latin typeface="Bahnschrift SemiBold" panose="020B0502040204020203" pitchFamily="34" charset="0"/>
                </a:rPr>
                <a:t> RECEITA TOAL</a:t>
              </a:r>
              <a:endParaRPr lang="pt-BR" sz="1200">
                <a:latin typeface="Bahnschrift SemiBold" panose="020B0502040204020203" pitchFamily="34" charset="0"/>
              </a:endParaRPr>
            </a:p>
          </xdr:txBody>
        </xdr:sp>
      </xdr:grp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3CBC93AC-1D1F-EA16-F025-2F127EBC68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hq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63862"/>
          <a:stretch/>
        </xdr:blipFill>
        <xdr:spPr>
          <a:xfrm>
            <a:off x="2362201" y="1469231"/>
            <a:ext cx="1257300" cy="964408"/>
          </a:xfrm>
          <a:prstGeom prst="rect">
            <a:avLst/>
          </a:prstGeom>
        </xdr:spPr>
      </xdr:pic>
      <xdr:sp macro="" textlink="C̳álculos!E118">
        <xdr:nvSpPr>
          <xdr:cNvPr id="25" name="Retângulo 24"/>
          <xdr:cNvSpPr/>
        </xdr:nvSpPr>
        <xdr:spPr>
          <a:xfrm>
            <a:off x="3522537" y="1452563"/>
            <a:ext cx="2726532" cy="108346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6D303D0C-05E5-48C3-BCCC-1889248CA1C6}" type="TxLink">
              <a:rPr lang="en-US" sz="24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R$ 7.633,00 </a:t>
            </a:fld>
            <a:endParaRPr lang="pt-BR" sz="24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188555</xdr:colOff>
      <xdr:row>3</xdr:row>
      <xdr:rowOff>62715</xdr:rowOff>
    </xdr:from>
    <xdr:to>
      <xdr:col>16</xdr:col>
      <xdr:colOff>456405</xdr:colOff>
      <xdr:row>12</xdr:row>
      <xdr:rowOff>86526</xdr:rowOff>
    </xdr:to>
    <xdr:grpSp>
      <xdr:nvGrpSpPr>
        <xdr:cNvPr id="41" name="Agrupar 40"/>
        <xdr:cNvGrpSpPr/>
      </xdr:nvGrpSpPr>
      <xdr:grpSpPr>
        <a:xfrm>
          <a:off x="8427680" y="1146184"/>
          <a:ext cx="4411225" cy="1631155"/>
          <a:chOff x="6967180" y="951715"/>
          <a:chExt cx="4363600" cy="1595436"/>
        </a:xfrm>
      </xdr:grpSpPr>
      <xdr:sp macro="" textlink="">
        <xdr:nvSpPr>
          <xdr:cNvPr id="24" name="Retângulo 23"/>
          <xdr:cNvSpPr/>
        </xdr:nvSpPr>
        <xdr:spPr>
          <a:xfrm>
            <a:off x="6967180" y="1025677"/>
            <a:ext cx="4358867" cy="152147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7" name="Arredondar Retângulo no Mesmo Canto Lateral 26"/>
          <xdr:cNvSpPr/>
        </xdr:nvSpPr>
        <xdr:spPr>
          <a:xfrm>
            <a:off x="6984806" y="951715"/>
            <a:ext cx="4345974" cy="4015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Bahnschrift SemiBold" panose="020B0502040204020203" pitchFamily="34" charset="0"/>
              </a:rPr>
              <a:t>TOTAL</a:t>
            </a:r>
            <a:r>
              <a:rPr lang="pt-BR" sz="1200" baseline="0">
                <a:latin typeface="Bahnschrift SemiBold" panose="020B0502040204020203" pitchFamily="34" charset="0"/>
              </a:rPr>
              <a:t> DE ASSINANTES</a:t>
            </a:r>
            <a:endParaRPr lang="pt-BR" sz="1200">
              <a:latin typeface="Bahnschrift SemiBold" panose="020B0502040204020203" pitchFamily="34" charset="0"/>
            </a:endParaRPr>
          </a:p>
        </xdr:txBody>
      </xdr:sp>
      <xdr:sp macro="" textlink="C̳álculos!E126">
        <xdr:nvSpPr>
          <xdr:cNvPr id="28" name="Retângulo 27"/>
          <xdr:cNvSpPr/>
        </xdr:nvSpPr>
        <xdr:spPr>
          <a:xfrm>
            <a:off x="9010572" y="1374345"/>
            <a:ext cx="1889677" cy="116224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3ED4D6DB-9432-44B3-BCE1-4C6CAA606A47}" type="TxLink">
              <a:rPr lang="en-US" sz="24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295</a:t>
            </a:fld>
            <a:endParaRPr lang="pt-BR" sz="24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pic>
        <xdr:nvPicPr>
          <xdr:cNvPr id="35" name="Imagem 34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00092" y="1479209"/>
            <a:ext cx="1851197" cy="984941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431007</xdr:colOff>
      <xdr:row>3</xdr:row>
      <xdr:rowOff>42068</xdr:rowOff>
    </xdr:from>
    <xdr:to>
      <xdr:col>24</xdr:col>
      <xdr:colOff>670719</xdr:colOff>
      <xdr:row>12</xdr:row>
      <xdr:rowOff>75422</xdr:rowOff>
    </xdr:to>
    <xdr:grpSp>
      <xdr:nvGrpSpPr>
        <xdr:cNvPr id="38" name="Agrupar 37"/>
        <xdr:cNvGrpSpPr/>
      </xdr:nvGrpSpPr>
      <xdr:grpSpPr>
        <a:xfrm>
          <a:off x="14194632" y="1125537"/>
          <a:ext cx="4383087" cy="1640698"/>
          <a:chOff x="11599070" y="985837"/>
          <a:chExt cx="4391024" cy="1640698"/>
        </a:xfrm>
      </xdr:grpSpPr>
      <xdr:grpSp>
        <xdr:nvGrpSpPr>
          <xdr:cNvPr id="19" name="Agrupar 18"/>
          <xdr:cNvGrpSpPr/>
        </xdr:nvGrpSpPr>
        <xdr:grpSpPr>
          <a:xfrm>
            <a:off x="11599070" y="985837"/>
            <a:ext cx="4391024" cy="1622921"/>
            <a:chOff x="2631280" y="1654969"/>
            <a:chExt cx="5572126" cy="1738315"/>
          </a:xfrm>
        </xdr:grpSpPr>
        <xdr:sp macro="" textlink="">
          <xdr:nvSpPr>
            <xdr:cNvPr id="20" name="Retângulo 19"/>
            <xdr:cNvSpPr/>
          </xdr:nvSpPr>
          <xdr:spPr>
            <a:xfrm>
              <a:off x="2631281" y="1678782"/>
              <a:ext cx="5560219" cy="17145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130">
          <xdr:nvSpPr>
            <xdr:cNvPr id="21" name="Retângulo 20"/>
            <xdr:cNvSpPr/>
          </xdr:nvSpPr>
          <xdr:spPr>
            <a:xfrm>
              <a:off x="4714873" y="2098018"/>
              <a:ext cx="3418176" cy="1295266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B4D78E7-EBE8-43C4-9624-2F302988A47D}" type="TxLink">
                <a:rPr lang="en-US" sz="2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</a:t>
              </a:fld>
              <a:endParaRPr lang="pt-BR" sz="2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2" name="Arredondar Retângulo no Mesmo Canto Lateral 21"/>
            <xdr:cNvSpPr/>
          </xdr:nvSpPr>
          <xdr:spPr>
            <a:xfrm>
              <a:off x="2631280" y="1654969"/>
              <a:ext cx="5572126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aseline="0">
                  <a:latin typeface="Bahnschrift SemiBold" panose="020B0502040204020203" pitchFamily="34" charset="0"/>
                </a:rPr>
                <a:t> AUTO RENOVAÇÃO</a:t>
              </a:r>
              <a:endParaRPr lang="pt-BR" sz="1200">
                <a:latin typeface="Bahnschrift SemiBold" panose="020B0502040204020203" pitchFamily="34" charset="0"/>
              </a:endParaRPr>
            </a:p>
          </xdr:txBody>
        </xdr:sp>
      </xdr:grpSp>
      <xdr:sp macro="" textlink="C̳álculos!E54">
        <xdr:nvSpPr>
          <xdr:cNvPr id="36" name="Retângulo 35"/>
          <xdr:cNvSpPr/>
        </xdr:nvSpPr>
        <xdr:spPr>
          <a:xfrm>
            <a:off x="13694570" y="1438274"/>
            <a:ext cx="2245595" cy="118826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68AD41C7-719D-415E-A23D-0C643536FDE4}" type="TxLink">
              <a:rPr lang="en-US" sz="24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28</a:t>
            </a:fld>
            <a:endParaRPr lang="en-US" sz="24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pic>
        <xdr:nvPicPr>
          <xdr:cNvPr id="37" name="Imagem 36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861007" y="1426368"/>
            <a:ext cx="1450180" cy="110544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659946</xdr:colOff>
      <xdr:row>35</xdr:row>
      <xdr:rowOff>29482</xdr:rowOff>
    </xdr:from>
    <xdr:to>
      <xdr:col>25</xdr:col>
      <xdr:colOff>396875</xdr:colOff>
      <xdr:row>63</xdr:row>
      <xdr:rowOff>43658</xdr:rowOff>
    </xdr:to>
    <xdr:grpSp>
      <xdr:nvGrpSpPr>
        <xdr:cNvPr id="45" name="Agrupar 44"/>
        <xdr:cNvGrpSpPr/>
      </xdr:nvGrpSpPr>
      <xdr:grpSpPr>
        <a:xfrm>
          <a:off x="2684009" y="6827951"/>
          <a:ext cx="16310429" cy="5014801"/>
          <a:chOff x="2619375" y="6588125"/>
          <a:chExt cx="16065500" cy="4967176"/>
        </a:xfrm>
      </xdr:grpSpPr>
      <xdr:sp macro="" textlink="">
        <xdr:nvSpPr>
          <xdr:cNvPr id="40" name="Retângulo Arredondado 39"/>
          <xdr:cNvSpPr/>
        </xdr:nvSpPr>
        <xdr:spPr>
          <a:xfrm>
            <a:off x="2626179" y="6669768"/>
            <a:ext cx="16058696" cy="488553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2" name="Gráfico 41"/>
          <xdr:cNvGraphicFramePr>
            <a:graphicFrameLocks/>
          </xdr:cNvGraphicFramePr>
        </xdr:nvGraphicFramePr>
        <xdr:xfrm>
          <a:off x="2993571" y="7361464"/>
          <a:ext cx="15090322" cy="39596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44" name="Arredondar Retângulo no Mesmo Canto Lateral 43"/>
          <xdr:cNvSpPr/>
        </xdr:nvSpPr>
        <xdr:spPr>
          <a:xfrm>
            <a:off x="2619375" y="6588125"/>
            <a:ext cx="15995196" cy="61317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Bahnschrift SemiBold" panose="020B0502040204020203" pitchFamily="34" charset="0"/>
              </a:rPr>
              <a:t>EVOLUÇÃO</a:t>
            </a:r>
            <a:r>
              <a:rPr lang="pt-BR" sz="1800" baseline="0">
                <a:latin typeface="Bahnschrift SemiBold" panose="020B0502040204020203" pitchFamily="34" charset="0"/>
              </a:rPr>
              <a:t> MENSAL DE VENDAS</a:t>
            </a:r>
            <a:endParaRPr lang="pt-BR" sz="1800">
              <a:latin typeface="Bahnschrift SemiBold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312964</xdr:colOff>
      <xdr:row>7</xdr:row>
      <xdr:rowOff>136072</xdr:rowOff>
    </xdr:from>
    <xdr:to>
      <xdr:col>8</xdr:col>
      <xdr:colOff>54429</xdr:colOff>
      <xdr:row>9</xdr:row>
      <xdr:rowOff>122465</xdr:rowOff>
    </xdr:to>
    <xdr:sp macro="" textlink="">
      <xdr:nvSpPr>
        <xdr:cNvPr id="46" name="Seta para Cima 45"/>
        <xdr:cNvSpPr/>
      </xdr:nvSpPr>
      <xdr:spPr>
        <a:xfrm>
          <a:off x="6408964" y="1932215"/>
          <a:ext cx="421822" cy="340179"/>
        </a:xfrm>
        <a:prstGeom prst="upArrow">
          <a:avLst/>
        </a:prstGeom>
        <a:solidFill>
          <a:srgbClr val="22C55E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542340</xdr:colOff>
      <xdr:row>7</xdr:row>
      <xdr:rowOff>157964</xdr:rowOff>
    </xdr:from>
    <xdr:to>
      <xdr:col>16</xdr:col>
      <xdr:colOff>283805</xdr:colOff>
      <xdr:row>9</xdr:row>
      <xdr:rowOff>144357</xdr:rowOff>
    </xdr:to>
    <xdr:sp macro="" textlink="">
      <xdr:nvSpPr>
        <xdr:cNvPr id="47" name="Seta para Cima 46"/>
        <xdr:cNvSpPr/>
      </xdr:nvSpPr>
      <xdr:spPr>
        <a:xfrm>
          <a:off x="12081197" y="1954107"/>
          <a:ext cx="421822" cy="340179"/>
        </a:xfrm>
        <a:prstGeom prst="upArrow">
          <a:avLst/>
        </a:prstGeom>
        <a:solidFill>
          <a:srgbClr val="22C55E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40071</xdr:rowOff>
    </xdr:from>
    <xdr:to>
      <xdr:col>0</xdr:col>
      <xdr:colOff>1809750</xdr:colOff>
      <xdr:row>9</xdr:row>
      <xdr:rowOff>104704</xdr:rowOff>
    </xdr:to>
    <xdr:sp macro="" textlink="">
      <xdr:nvSpPr>
        <xdr:cNvPr id="48" name="Arredondar Retângulo no Mesmo Canto Lateral 47"/>
        <xdr:cNvSpPr/>
      </xdr:nvSpPr>
      <xdr:spPr>
        <a:xfrm>
          <a:off x="0" y="1836214"/>
          <a:ext cx="1809750" cy="418419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aseline="0">
              <a:latin typeface="Bahnschrift SemiBold" panose="020B0502040204020203" pitchFamily="34" charset="0"/>
            </a:rPr>
            <a:t> BEM VINDO - João</a:t>
          </a:r>
          <a:endParaRPr lang="pt-BR" sz="1200">
            <a:latin typeface="Bahnschrift SemiBold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ke Honorato Mazon" refreshedDate="45969.589317013888" createdVersion="6" refreshedVersion="6" minRefreshableVersion="3" recordCount="296">
  <cacheSource type="worksheet">
    <worksheetSource ref="A1:M1048576" sheet="B̳ases"/>
  </cacheSource>
  <cacheFields count="14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m/>
      </sharedItems>
      <fieldGroup par="13" base="3">
        <rangePr groupBy="days" startDate="2024-01-01T00:00:00" endDate="2024-12-17T00:00:00"/>
        <groupItems count="368">
          <s v="(vazio)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 count="3">
        <n v="20"/>
        <n v="0"/>
        <m/>
      </sharedItems>
    </cacheField>
    <cacheField name="Coupon Value" numFmtId="0">
      <sharedItems containsString="0" containsBlank="1" containsNumber="1" containsInteger="1" minValue="0" maxValue="20" count="12">
        <n v="5"/>
        <n v="0"/>
        <n v="10"/>
        <n v="3"/>
        <n v="1"/>
        <n v="2"/>
        <n v="15"/>
        <n v="20"/>
        <n v="8"/>
        <n v="12"/>
        <n v="7"/>
        <m/>
      </sharedItems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yke Honorato Mazon" refreshedDate="45970.451754398149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6">
  <r>
    <n v="3231"/>
    <s v="João Silva"/>
    <x v="0"/>
    <x v="0"/>
    <x v="0"/>
    <n v="15"/>
    <x v="0"/>
    <s v="Yes"/>
    <x v="0"/>
    <s v="Yes"/>
    <x v="0"/>
    <x v="0"/>
    <x v="0"/>
  </r>
  <r>
    <n v="3232"/>
    <s v="Maria Oliveira"/>
    <x v="1"/>
    <x v="1"/>
    <x v="1"/>
    <n v="5"/>
    <x v="1"/>
    <s v="No"/>
    <x v="1"/>
    <s v="No"/>
    <x v="1"/>
    <x v="1"/>
    <x v="1"/>
  </r>
  <r>
    <n v="3233"/>
    <s v="Lucas Fernandes"/>
    <x v="2"/>
    <x v="2"/>
    <x v="0"/>
    <n v="10"/>
    <x v="2"/>
    <s v="No"/>
    <x v="1"/>
    <s v="Yes"/>
    <x v="0"/>
    <x v="2"/>
    <x v="2"/>
  </r>
  <r>
    <n v="3234"/>
    <s v="Ana Souza"/>
    <x v="0"/>
    <x v="3"/>
    <x v="1"/>
    <n v="15"/>
    <x v="0"/>
    <s v="Yes"/>
    <x v="0"/>
    <s v="Yes"/>
    <x v="0"/>
    <x v="3"/>
    <x v="3"/>
  </r>
  <r>
    <n v="3235"/>
    <s v="Pedro Gonçalves"/>
    <x v="1"/>
    <x v="4"/>
    <x v="0"/>
    <n v="5"/>
    <x v="0"/>
    <s v="No"/>
    <x v="1"/>
    <s v="No"/>
    <x v="1"/>
    <x v="4"/>
    <x v="4"/>
  </r>
  <r>
    <n v="3236"/>
    <s v="Felipe Costa"/>
    <x v="2"/>
    <x v="5"/>
    <x v="1"/>
    <n v="10"/>
    <x v="0"/>
    <s v="No"/>
    <x v="1"/>
    <s v="Yes"/>
    <x v="0"/>
    <x v="5"/>
    <x v="5"/>
  </r>
  <r>
    <n v="3237"/>
    <s v="Camila Ribeiro"/>
    <x v="0"/>
    <x v="6"/>
    <x v="0"/>
    <n v="15"/>
    <x v="2"/>
    <s v="Yes"/>
    <x v="0"/>
    <s v="Yes"/>
    <x v="0"/>
    <x v="2"/>
    <x v="6"/>
  </r>
  <r>
    <n v="3238"/>
    <s v="André Mendes"/>
    <x v="1"/>
    <x v="7"/>
    <x v="0"/>
    <n v="5"/>
    <x v="1"/>
    <s v="No"/>
    <x v="1"/>
    <s v="No"/>
    <x v="1"/>
    <x v="1"/>
    <x v="1"/>
  </r>
  <r>
    <n v="3239"/>
    <s v="Sofia Almeida"/>
    <x v="0"/>
    <x v="4"/>
    <x v="1"/>
    <n v="15"/>
    <x v="0"/>
    <s v="Yes"/>
    <x v="0"/>
    <s v="Yes"/>
    <x v="0"/>
    <x v="0"/>
    <x v="0"/>
  </r>
  <r>
    <n v="3240"/>
    <s v="Bruno Martins"/>
    <x v="2"/>
    <x v="8"/>
    <x v="0"/>
    <n v="10"/>
    <x v="2"/>
    <s v="No"/>
    <x v="1"/>
    <s v="Yes"/>
    <x v="0"/>
    <x v="6"/>
    <x v="7"/>
  </r>
  <r>
    <n v="3241"/>
    <s v="Rita Castro"/>
    <x v="1"/>
    <x v="9"/>
    <x v="1"/>
    <n v="5"/>
    <x v="0"/>
    <s v="No"/>
    <x v="1"/>
    <s v="No"/>
    <x v="1"/>
    <x v="4"/>
    <x v="4"/>
  </r>
  <r>
    <n v="3242"/>
    <s v="Marco Túlio"/>
    <x v="0"/>
    <x v="10"/>
    <x v="0"/>
    <n v="15"/>
    <x v="1"/>
    <s v="Yes"/>
    <x v="0"/>
    <s v="Yes"/>
    <x v="0"/>
    <x v="7"/>
    <x v="8"/>
  </r>
  <r>
    <n v="3243"/>
    <s v="Lívia Silveira"/>
    <x v="2"/>
    <x v="11"/>
    <x v="1"/>
    <n v="10"/>
    <x v="0"/>
    <s v="No"/>
    <x v="1"/>
    <s v="Yes"/>
    <x v="0"/>
    <x v="2"/>
    <x v="2"/>
  </r>
  <r>
    <n v="3244"/>
    <s v="Diogo Sousa"/>
    <x v="1"/>
    <x v="12"/>
    <x v="0"/>
    <n v="5"/>
    <x v="2"/>
    <s v="No"/>
    <x v="1"/>
    <s v="No"/>
    <x v="1"/>
    <x v="1"/>
    <x v="1"/>
  </r>
  <r>
    <n v="3245"/>
    <s v="Fernanda Lima"/>
    <x v="0"/>
    <x v="13"/>
    <x v="1"/>
    <n v="15"/>
    <x v="0"/>
    <s v="Yes"/>
    <x v="0"/>
    <s v="Yes"/>
    <x v="0"/>
    <x v="8"/>
    <x v="9"/>
  </r>
  <r>
    <n v="3246"/>
    <s v="Caio Pereira"/>
    <x v="2"/>
    <x v="14"/>
    <x v="0"/>
    <n v="10"/>
    <x v="1"/>
    <s v="No"/>
    <x v="1"/>
    <s v="Yes"/>
    <x v="0"/>
    <x v="9"/>
    <x v="10"/>
  </r>
  <r>
    <n v="3247"/>
    <s v="Beatriz Gomes"/>
    <x v="1"/>
    <x v="15"/>
    <x v="1"/>
    <n v="5"/>
    <x v="0"/>
    <s v="No"/>
    <x v="1"/>
    <s v="No"/>
    <x v="1"/>
    <x v="5"/>
    <x v="11"/>
  </r>
  <r>
    <n v="3248"/>
    <s v="Cesar Oliveira"/>
    <x v="0"/>
    <x v="16"/>
    <x v="0"/>
    <n v="15"/>
    <x v="2"/>
    <s v="Yes"/>
    <x v="0"/>
    <s v="Yes"/>
    <x v="0"/>
    <x v="10"/>
    <x v="12"/>
  </r>
  <r>
    <n v="3249"/>
    <s v="Débora Machado"/>
    <x v="2"/>
    <x v="17"/>
    <x v="1"/>
    <n v="10"/>
    <x v="0"/>
    <s v="No"/>
    <x v="1"/>
    <s v="Yes"/>
    <x v="0"/>
    <x v="0"/>
    <x v="13"/>
  </r>
  <r>
    <n v="3250"/>
    <s v="Eduardo Vargas"/>
    <x v="1"/>
    <x v="18"/>
    <x v="0"/>
    <n v="5"/>
    <x v="1"/>
    <s v="No"/>
    <x v="1"/>
    <s v="No"/>
    <x v="1"/>
    <x v="1"/>
    <x v="1"/>
  </r>
  <r>
    <n v="3251"/>
    <s v="Gabriela Santos"/>
    <x v="0"/>
    <x v="19"/>
    <x v="1"/>
    <n v="15"/>
    <x v="0"/>
    <s v="Yes"/>
    <x v="0"/>
    <s v="Yes"/>
    <x v="0"/>
    <x v="3"/>
    <x v="3"/>
  </r>
  <r>
    <n v="3252"/>
    <s v="Henrique Dias"/>
    <x v="2"/>
    <x v="20"/>
    <x v="0"/>
    <n v="10"/>
    <x v="2"/>
    <s v="No"/>
    <x v="1"/>
    <s v="Yes"/>
    <x v="0"/>
    <x v="6"/>
    <x v="7"/>
  </r>
  <r>
    <n v="3253"/>
    <s v="Isabela Moreira"/>
    <x v="1"/>
    <x v="21"/>
    <x v="1"/>
    <n v="5"/>
    <x v="0"/>
    <s v="No"/>
    <x v="1"/>
    <s v="No"/>
    <x v="1"/>
    <x v="4"/>
    <x v="4"/>
  </r>
  <r>
    <n v="3254"/>
    <s v="Joaquim Barbosa"/>
    <x v="0"/>
    <x v="22"/>
    <x v="0"/>
    <n v="15"/>
    <x v="1"/>
    <s v="Yes"/>
    <x v="0"/>
    <s v="Yes"/>
    <x v="0"/>
    <x v="7"/>
    <x v="8"/>
  </r>
  <r>
    <n v="3255"/>
    <s v="Lara Rocha"/>
    <x v="2"/>
    <x v="23"/>
    <x v="1"/>
    <n v="10"/>
    <x v="0"/>
    <s v="No"/>
    <x v="1"/>
    <s v="Yes"/>
    <x v="0"/>
    <x v="2"/>
    <x v="2"/>
  </r>
  <r>
    <n v="3256"/>
    <s v="Matheus Silva"/>
    <x v="1"/>
    <x v="24"/>
    <x v="0"/>
    <n v="5"/>
    <x v="2"/>
    <s v="No"/>
    <x v="1"/>
    <s v="No"/>
    <x v="1"/>
    <x v="1"/>
    <x v="1"/>
  </r>
  <r>
    <n v="3257"/>
    <s v="Nicole Costa"/>
    <x v="0"/>
    <x v="25"/>
    <x v="1"/>
    <n v="15"/>
    <x v="0"/>
    <s v="Yes"/>
    <x v="0"/>
    <s v="Yes"/>
    <x v="0"/>
    <x v="0"/>
    <x v="0"/>
  </r>
  <r>
    <n v="3258"/>
    <s v="Otávio Mendonça"/>
    <x v="2"/>
    <x v="26"/>
    <x v="0"/>
    <n v="10"/>
    <x v="1"/>
    <s v="No"/>
    <x v="1"/>
    <s v="Yes"/>
    <x v="0"/>
    <x v="6"/>
    <x v="7"/>
  </r>
  <r>
    <n v="3259"/>
    <s v="Paula Ferreira"/>
    <x v="1"/>
    <x v="27"/>
    <x v="1"/>
    <n v="5"/>
    <x v="0"/>
    <s v="No"/>
    <x v="1"/>
    <s v="No"/>
    <x v="1"/>
    <x v="4"/>
    <x v="4"/>
  </r>
  <r>
    <n v="3260"/>
    <s v="Raquel Alves"/>
    <x v="0"/>
    <x v="28"/>
    <x v="0"/>
    <n v="15"/>
    <x v="2"/>
    <s v="Yes"/>
    <x v="0"/>
    <s v="Yes"/>
    <x v="0"/>
    <x v="10"/>
    <x v="12"/>
  </r>
  <r>
    <n v="3261"/>
    <s v="Samuel Pires"/>
    <x v="2"/>
    <x v="29"/>
    <x v="1"/>
    <n v="10"/>
    <x v="0"/>
    <s v="No"/>
    <x v="1"/>
    <s v="Yes"/>
    <x v="0"/>
    <x v="2"/>
    <x v="2"/>
  </r>
  <r>
    <n v="3262"/>
    <s v="Tânia Barros"/>
    <x v="1"/>
    <x v="30"/>
    <x v="0"/>
    <n v="5"/>
    <x v="1"/>
    <s v="No"/>
    <x v="1"/>
    <s v="No"/>
    <x v="1"/>
    <x v="1"/>
    <x v="1"/>
  </r>
  <r>
    <n v="3263"/>
    <s v="Vinicius Lima"/>
    <x v="0"/>
    <x v="31"/>
    <x v="1"/>
    <n v="15"/>
    <x v="0"/>
    <s v="Yes"/>
    <x v="0"/>
    <s v="Yes"/>
    <x v="0"/>
    <x v="3"/>
    <x v="3"/>
  </r>
  <r>
    <n v="3264"/>
    <s v="Yasmin Teixeira"/>
    <x v="2"/>
    <x v="32"/>
    <x v="0"/>
    <n v="10"/>
    <x v="2"/>
    <s v="No"/>
    <x v="1"/>
    <s v="Yes"/>
    <x v="0"/>
    <x v="6"/>
    <x v="7"/>
  </r>
  <r>
    <n v="3265"/>
    <s v="Zé Carlos"/>
    <x v="1"/>
    <x v="33"/>
    <x v="1"/>
    <n v="5"/>
    <x v="0"/>
    <s v="No"/>
    <x v="1"/>
    <s v="No"/>
    <x v="1"/>
    <x v="4"/>
    <x v="4"/>
  </r>
  <r>
    <n v="3266"/>
    <s v="Amanda Nogueira"/>
    <x v="1"/>
    <x v="34"/>
    <x v="0"/>
    <n v="5"/>
    <x v="0"/>
    <s v="No"/>
    <x v="1"/>
    <s v="No"/>
    <x v="1"/>
    <x v="1"/>
    <x v="1"/>
  </r>
  <r>
    <n v="3267"/>
    <s v="Bruno Cavalheiro"/>
    <x v="0"/>
    <x v="35"/>
    <x v="1"/>
    <n v="15"/>
    <x v="2"/>
    <s v="Yes"/>
    <x v="0"/>
    <s v="Yes"/>
    <x v="0"/>
    <x v="10"/>
    <x v="12"/>
  </r>
  <r>
    <n v="3268"/>
    <s v="Carla Dias"/>
    <x v="2"/>
    <x v="36"/>
    <x v="0"/>
    <n v="10"/>
    <x v="1"/>
    <s v="No"/>
    <x v="1"/>
    <s v="Yes"/>
    <x v="0"/>
    <x v="2"/>
    <x v="2"/>
  </r>
  <r>
    <n v="3269"/>
    <s v="Diego Fontes"/>
    <x v="1"/>
    <x v="37"/>
    <x v="1"/>
    <n v="5"/>
    <x v="2"/>
    <s v="No"/>
    <x v="1"/>
    <s v="No"/>
    <x v="1"/>
    <x v="4"/>
    <x v="4"/>
  </r>
  <r>
    <n v="3270"/>
    <s v="Eunice Lima"/>
    <x v="0"/>
    <x v="38"/>
    <x v="0"/>
    <n v="15"/>
    <x v="0"/>
    <s v="Yes"/>
    <x v="0"/>
    <s v="Yes"/>
    <x v="0"/>
    <x v="6"/>
    <x v="14"/>
  </r>
  <r>
    <n v="3271"/>
    <s v="Fábio Martins"/>
    <x v="2"/>
    <x v="39"/>
    <x v="1"/>
    <n v="10"/>
    <x v="0"/>
    <s v="No"/>
    <x v="1"/>
    <s v="Yes"/>
    <x v="0"/>
    <x v="0"/>
    <x v="13"/>
  </r>
  <r>
    <n v="3272"/>
    <s v="Gisele Araújo"/>
    <x v="1"/>
    <x v="40"/>
    <x v="0"/>
    <n v="5"/>
    <x v="1"/>
    <s v="No"/>
    <x v="1"/>
    <s v="No"/>
    <x v="1"/>
    <x v="1"/>
    <x v="1"/>
  </r>
  <r>
    <n v="3273"/>
    <s v="Hélio Castro"/>
    <x v="0"/>
    <x v="41"/>
    <x v="1"/>
    <n v="15"/>
    <x v="2"/>
    <s v="Yes"/>
    <x v="0"/>
    <s v="Yes"/>
    <x v="0"/>
    <x v="7"/>
    <x v="8"/>
  </r>
  <r>
    <n v="3274"/>
    <s v="Ingrid Menezes"/>
    <x v="2"/>
    <x v="42"/>
    <x v="0"/>
    <n v="10"/>
    <x v="2"/>
    <s v="No"/>
    <x v="1"/>
    <s v="Yes"/>
    <x v="0"/>
    <x v="9"/>
    <x v="10"/>
  </r>
  <r>
    <n v="3275"/>
    <s v="Jorge Baptista"/>
    <x v="1"/>
    <x v="43"/>
    <x v="1"/>
    <n v="5"/>
    <x v="0"/>
    <s v="No"/>
    <x v="1"/>
    <s v="No"/>
    <x v="1"/>
    <x v="5"/>
    <x v="11"/>
  </r>
  <r>
    <n v="3276"/>
    <s v="Kléber Oliveira"/>
    <x v="0"/>
    <x v="44"/>
    <x v="0"/>
    <n v="15"/>
    <x v="1"/>
    <s v="Yes"/>
    <x v="0"/>
    <s v="Yes"/>
    <x v="0"/>
    <x v="0"/>
    <x v="0"/>
  </r>
  <r>
    <n v="3277"/>
    <s v="Luciana Freitas"/>
    <x v="2"/>
    <x v="45"/>
    <x v="1"/>
    <n v="10"/>
    <x v="0"/>
    <s v="No"/>
    <x v="1"/>
    <s v="Yes"/>
    <x v="0"/>
    <x v="2"/>
    <x v="2"/>
  </r>
  <r>
    <n v="3278"/>
    <s v="Márcia Eller"/>
    <x v="1"/>
    <x v="46"/>
    <x v="0"/>
    <n v="5"/>
    <x v="2"/>
    <s v="No"/>
    <x v="1"/>
    <s v="No"/>
    <x v="1"/>
    <x v="1"/>
    <x v="1"/>
  </r>
  <r>
    <n v="3279"/>
    <s v="Nilo Peçanha"/>
    <x v="0"/>
    <x v="47"/>
    <x v="1"/>
    <n v="15"/>
    <x v="0"/>
    <s v="Yes"/>
    <x v="0"/>
    <s v="Yes"/>
    <x v="0"/>
    <x v="3"/>
    <x v="3"/>
  </r>
  <r>
    <n v="3280"/>
    <s v="Oscar Neves"/>
    <x v="2"/>
    <x v="48"/>
    <x v="0"/>
    <n v="10"/>
    <x v="1"/>
    <s v="No"/>
    <x v="1"/>
    <s v="Yes"/>
    <x v="0"/>
    <x v="6"/>
    <x v="7"/>
  </r>
  <r>
    <n v="3281"/>
    <s v="Patrícia Soares"/>
    <x v="1"/>
    <x v="49"/>
    <x v="1"/>
    <n v="5"/>
    <x v="0"/>
    <s v="No"/>
    <x v="1"/>
    <s v="No"/>
    <x v="1"/>
    <x v="4"/>
    <x v="4"/>
  </r>
  <r>
    <n v="3282"/>
    <s v="Quirino Gonçalves"/>
    <x v="0"/>
    <x v="50"/>
    <x v="0"/>
    <n v="15"/>
    <x v="2"/>
    <s v="Yes"/>
    <x v="0"/>
    <s v="Yes"/>
    <x v="0"/>
    <x v="10"/>
    <x v="12"/>
  </r>
  <r>
    <n v="3283"/>
    <s v="Raul Machado"/>
    <x v="2"/>
    <x v="51"/>
    <x v="1"/>
    <n v="10"/>
    <x v="0"/>
    <s v="No"/>
    <x v="1"/>
    <s v="Yes"/>
    <x v="0"/>
    <x v="2"/>
    <x v="2"/>
  </r>
  <r>
    <n v="3284"/>
    <s v="Sônia Lobo"/>
    <x v="1"/>
    <x v="52"/>
    <x v="0"/>
    <n v="5"/>
    <x v="1"/>
    <s v="No"/>
    <x v="1"/>
    <s v="No"/>
    <x v="1"/>
    <x v="1"/>
    <x v="1"/>
  </r>
  <r>
    <n v="3285"/>
    <s v="Tiago Ramos"/>
    <x v="0"/>
    <x v="53"/>
    <x v="1"/>
    <n v="15"/>
    <x v="0"/>
    <s v="Yes"/>
    <x v="0"/>
    <s v="Yes"/>
    <x v="0"/>
    <x v="7"/>
    <x v="8"/>
  </r>
  <r>
    <n v="3286"/>
    <s v="Ugo Pires"/>
    <x v="2"/>
    <x v="54"/>
    <x v="0"/>
    <n v="10"/>
    <x v="2"/>
    <s v="No"/>
    <x v="1"/>
    <s v="Yes"/>
    <x v="0"/>
    <x v="6"/>
    <x v="7"/>
  </r>
  <r>
    <n v="3287"/>
    <s v="Valéria Nobre"/>
    <x v="1"/>
    <x v="55"/>
    <x v="1"/>
    <n v="5"/>
    <x v="0"/>
    <s v="No"/>
    <x v="1"/>
    <s v="No"/>
    <x v="1"/>
    <x v="4"/>
    <x v="4"/>
  </r>
  <r>
    <n v="3288"/>
    <s v="William Siqueira"/>
    <x v="0"/>
    <x v="56"/>
    <x v="0"/>
    <n v="15"/>
    <x v="1"/>
    <s v="Yes"/>
    <x v="0"/>
    <s v="Yes"/>
    <x v="0"/>
    <x v="3"/>
    <x v="3"/>
  </r>
  <r>
    <n v="3289"/>
    <s v="Xuxa Meneghel"/>
    <x v="2"/>
    <x v="57"/>
    <x v="1"/>
    <n v="10"/>
    <x v="0"/>
    <s v="No"/>
    <x v="1"/>
    <s v="Yes"/>
    <x v="0"/>
    <x v="2"/>
    <x v="2"/>
  </r>
  <r>
    <n v="3290"/>
    <s v="Yara Figueiredo"/>
    <x v="1"/>
    <x v="58"/>
    <x v="0"/>
    <n v="5"/>
    <x v="2"/>
    <s v="No"/>
    <x v="1"/>
    <s v="No"/>
    <x v="1"/>
    <x v="1"/>
    <x v="1"/>
  </r>
  <r>
    <n v="3291"/>
    <s v="Zacarias Alves"/>
    <x v="0"/>
    <x v="59"/>
    <x v="1"/>
    <n v="15"/>
    <x v="0"/>
    <s v="Yes"/>
    <x v="0"/>
    <s v="Yes"/>
    <x v="0"/>
    <x v="0"/>
    <x v="0"/>
  </r>
  <r>
    <n v="3292"/>
    <s v="Amanda Bynes"/>
    <x v="2"/>
    <x v="60"/>
    <x v="0"/>
    <n v="10"/>
    <x v="1"/>
    <s v="No"/>
    <x v="1"/>
    <s v="Yes"/>
    <x v="0"/>
    <x v="6"/>
    <x v="7"/>
  </r>
  <r>
    <n v="3293"/>
    <s v="Bruno Mars"/>
    <x v="1"/>
    <x v="61"/>
    <x v="1"/>
    <n v="5"/>
    <x v="0"/>
    <s v="No"/>
    <x v="1"/>
    <s v="No"/>
    <x v="1"/>
    <x v="4"/>
    <x v="4"/>
  </r>
  <r>
    <n v="3294"/>
    <s v="Carla Bruni"/>
    <x v="0"/>
    <x v="62"/>
    <x v="0"/>
    <n v="15"/>
    <x v="2"/>
    <s v="Yes"/>
    <x v="0"/>
    <s v="Yes"/>
    <x v="0"/>
    <x v="7"/>
    <x v="8"/>
  </r>
  <r>
    <n v="3295"/>
    <s v="Diego Maradona"/>
    <x v="2"/>
    <x v="63"/>
    <x v="1"/>
    <n v="10"/>
    <x v="0"/>
    <s v="No"/>
    <x v="1"/>
    <s v="Yes"/>
    <x v="0"/>
    <x v="0"/>
    <x v="13"/>
  </r>
  <r>
    <n v="3296"/>
    <s v="Estela Marques"/>
    <x v="1"/>
    <x v="64"/>
    <x v="1"/>
    <n v="5"/>
    <x v="0"/>
    <s v="No"/>
    <x v="1"/>
    <s v="No"/>
    <x v="1"/>
    <x v="1"/>
    <x v="1"/>
  </r>
  <r>
    <n v="3297"/>
    <s v="Fábio Nobre"/>
    <x v="0"/>
    <x v="65"/>
    <x v="0"/>
    <n v="15"/>
    <x v="2"/>
    <s v="Yes"/>
    <x v="0"/>
    <s v="Yes"/>
    <x v="0"/>
    <x v="10"/>
    <x v="12"/>
  </r>
  <r>
    <n v="3298"/>
    <s v="Gabriel Oliveira"/>
    <x v="2"/>
    <x v="66"/>
    <x v="1"/>
    <n v="10"/>
    <x v="1"/>
    <s v="No"/>
    <x v="1"/>
    <s v="Yes"/>
    <x v="0"/>
    <x v="2"/>
    <x v="2"/>
  </r>
  <r>
    <n v="3299"/>
    <s v="Helena Santos"/>
    <x v="1"/>
    <x v="67"/>
    <x v="0"/>
    <n v="5"/>
    <x v="2"/>
    <s v="No"/>
    <x v="1"/>
    <s v="No"/>
    <x v="1"/>
    <x v="4"/>
    <x v="4"/>
  </r>
  <r>
    <n v="3300"/>
    <s v="Ivan Carvalho"/>
    <x v="0"/>
    <x v="68"/>
    <x v="1"/>
    <n v="15"/>
    <x v="0"/>
    <s v="Yes"/>
    <x v="0"/>
    <s v="Yes"/>
    <x v="0"/>
    <x v="6"/>
    <x v="14"/>
  </r>
  <r>
    <n v="3301"/>
    <s v="Júlia Ferreira"/>
    <x v="2"/>
    <x v="69"/>
    <x v="0"/>
    <n v="10"/>
    <x v="0"/>
    <s v="No"/>
    <x v="1"/>
    <s v="Yes"/>
    <x v="0"/>
    <x v="0"/>
    <x v="13"/>
  </r>
  <r>
    <n v="3302"/>
    <s v="Karla Alves"/>
    <x v="1"/>
    <x v="70"/>
    <x v="1"/>
    <n v="5"/>
    <x v="1"/>
    <s v="No"/>
    <x v="1"/>
    <s v="No"/>
    <x v="1"/>
    <x v="1"/>
    <x v="1"/>
  </r>
  <r>
    <n v="3303"/>
    <s v="Lucas Mendes"/>
    <x v="0"/>
    <x v="71"/>
    <x v="0"/>
    <n v="15"/>
    <x v="2"/>
    <s v="Yes"/>
    <x v="0"/>
    <s v="Yes"/>
    <x v="0"/>
    <x v="7"/>
    <x v="8"/>
  </r>
  <r>
    <n v="3304"/>
    <s v="Mônica Gomes"/>
    <x v="2"/>
    <x v="72"/>
    <x v="1"/>
    <n v="10"/>
    <x v="2"/>
    <s v="No"/>
    <x v="1"/>
    <s v="Yes"/>
    <x v="0"/>
    <x v="9"/>
    <x v="10"/>
  </r>
  <r>
    <n v="3305"/>
    <s v="Norberto Queiroz"/>
    <x v="1"/>
    <x v="73"/>
    <x v="0"/>
    <n v="5"/>
    <x v="0"/>
    <s v="No"/>
    <x v="1"/>
    <s v="No"/>
    <x v="1"/>
    <x v="5"/>
    <x v="11"/>
  </r>
  <r>
    <n v="3306"/>
    <s v="Otávio Barros"/>
    <x v="0"/>
    <x v="74"/>
    <x v="1"/>
    <n v="15"/>
    <x v="1"/>
    <s v="Yes"/>
    <x v="0"/>
    <s v="Yes"/>
    <x v="0"/>
    <x v="0"/>
    <x v="0"/>
  </r>
  <r>
    <n v="3307"/>
    <s v="Paula Vieira"/>
    <x v="2"/>
    <x v="75"/>
    <x v="0"/>
    <n v="10"/>
    <x v="0"/>
    <s v="No"/>
    <x v="1"/>
    <s v="Yes"/>
    <x v="0"/>
    <x v="2"/>
    <x v="2"/>
  </r>
  <r>
    <n v="3308"/>
    <s v="Quentin Ramos"/>
    <x v="1"/>
    <x v="76"/>
    <x v="1"/>
    <n v="5"/>
    <x v="2"/>
    <s v="No"/>
    <x v="1"/>
    <s v="No"/>
    <x v="1"/>
    <x v="1"/>
    <x v="1"/>
  </r>
  <r>
    <n v="3309"/>
    <s v="Raquel Novaes"/>
    <x v="0"/>
    <x v="77"/>
    <x v="0"/>
    <n v="15"/>
    <x v="0"/>
    <s v="Yes"/>
    <x v="0"/>
    <s v="Yes"/>
    <x v="0"/>
    <x v="3"/>
    <x v="3"/>
  </r>
  <r>
    <n v="3310"/>
    <s v="Samantha Lopes"/>
    <x v="2"/>
    <x v="78"/>
    <x v="1"/>
    <n v="10"/>
    <x v="1"/>
    <s v="No"/>
    <x v="1"/>
    <s v="Yes"/>
    <x v="0"/>
    <x v="6"/>
    <x v="7"/>
  </r>
  <r>
    <n v="3311"/>
    <s v="Tiago Martins"/>
    <x v="1"/>
    <x v="79"/>
    <x v="0"/>
    <n v="5"/>
    <x v="0"/>
    <s v="No"/>
    <x v="1"/>
    <s v="No"/>
    <x v="1"/>
    <x v="4"/>
    <x v="4"/>
  </r>
  <r>
    <n v="3312"/>
    <s v="Ulysses Guimarães"/>
    <x v="0"/>
    <x v="80"/>
    <x v="1"/>
    <n v="15"/>
    <x v="2"/>
    <s v="Yes"/>
    <x v="0"/>
    <s v="Yes"/>
    <x v="0"/>
    <x v="10"/>
    <x v="12"/>
  </r>
  <r>
    <n v="3313"/>
    <s v="Vanessa Silva"/>
    <x v="2"/>
    <x v="81"/>
    <x v="0"/>
    <n v="10"/>
    <x v="0"/>
    <s v="No"/>
    <x v="1"/>
    <s v="Yes"/>
    <x v="0"/>
    <x v="2"/>
    <x v="2"/>
  </r>
  <r>
    <n v="3314"/>
    <s v="William Carneiro"/>
    <x v="1"/>
    <x v="82"/>
    <x v="1"/>
    <n v="5"/>
    <x v="1"/>
    <s v="No"/>
    <x v="1"/>
    <s v="No"/>
    <x v="1"/>
    <x v="1"/>
    <x v="1"/>
  </r>
  <r>
    <n v="3315"/>
    <s v="Ximena Rocha"/>
    <x v="0"/>
    <x v="83"/>
    <x v="0"/>
    <n v="15"/>
    <x v="0"/>
    <s v="Yes"/>
    <x v="0"/>
    <s v="Yes"/>
    <x v="0"/>
    <x v="7"/>
    <x v="8"/>
  </r>
  <r>
    <n v="3316"/>
    <s v="Yasmin Figueiredo"/>
    <x v="2"/>
    <x v="84"/>
    <x v="1"/>
    <n v="10"/>
    <x v="2"/>
    <s v="No"/>
    <x v="1"/>
    <s v="Yes"/>
    <x v="0"/>
    <x v="6"/>
    <x v="7"/>
  </r>
  <r>
    <n v="3317"/>
    <s v="Zara Cunha"/>
    <x v="1"/>
    <x v="85"/>
    <x v="0"/>
    <n v="5"/>
    <x v="0"/>
    <s v="No"/>
    <x v="1"/>
    <s v="No"/>
    <x v="1"/>
    <x v="4"/>
    <x v="4"/>
  </r>
  <r>
    <n v="3318"/>
    <s v="Alan Teixeira"/>
    <x v="0"/>
    <x v="86"/>
    <x v="1"/>
    <n v="15"/>
    <x v="1"/>
    <s v="Yes"/>
    <x v="0"/>
    <s v="Yes"/>
    <x v="0"/>
    <x v="3"/>
    <x v="3"/>
  </r>
  <r>
    <n v="3319"/>
    <s v="Bárbara Oliveira"/>
    <x v="2"/>
    <x v="87"/>
    <x v="0"/>
    <n v="10"/>
    <x v="0"/>
    <s v="No"/>
    <x v="1"/>
    <s v="Yes"/>
    <x v="0"/>
    <x v="2"/>
    <x v="2"/>
  </r>
  <r>
    <n v="3320"/>
    <s v="Carlos Junqueira"/>
    <x v="1"/>
    <x v="88"/>
    <x v="1"/>
    <n v="5"/>
    <x v="2"/>
    <s v="No"/>
    <x v="1"/>
    <s v="No"/>
    <x v="1"/>
    <x v="1"/>
    <x v="1"/>
  </r>
  <r>
    <n v="3321"/>
    <s v="Daniela Moura"/>
    <x v="0"/>
    <x v="89"/>
    <x v="0"/>
    <n v="15"/>
    <x v="0"/>
    <s v="Yes"/>
    <x v="0"/>
    <s v="Yes"/>
    <x v="0"/>
    <x v="0"/>
    <x v="0"/>
  </r>
  <r>
    <n v="3322"/>
    <s v="Eduardo Lima"/>
    <x v="2"/>
    <x v="90"/>
    <x v="1"/>
    <n v="10"/>
    <x v="1"/>
    <s v="No"/>
    <x v="1"/>
    <s v="Yes"/>
    <x v="0"/>
    <x v="6"/>
    <x v="7"/>
  </r>
  <r>
    <n v="3323"/>
    <s v="Fabiana Araújo"/>
    <x v="1"/>
    <x v="91"/>
    <x v="0"/>
    <n v="5"/>
    <x v="0"/>
    <s v="No"/>
    <x v="1"/>
    <s v="No"/>
    <x v="1"/>
    <x v="4"/>
    <x v="4"/>
  </r>
  <r>
    <n v="3324"/>
    <s v="Geraldo Ribeiro"/>
    <x v="0"/>
    <x v="92"/>
    <x v="1"/>
    <n v="15"/>
    <x v="2"/>
    <s v="Yes"/>
    <x v="0"/>
    <s v="Yes"/>
    <x v="0"/>
    <x v="7"/>
    <x v="8"/>
  </r>
  <r>
    <n v="3325"/>
    <s v="Héctor Vargas"/>
    <x v="2"/>
    <x v="93"/>
    <x v="0"/>
    <n v="10"/>
    <x v="2"/>
    <s v="No"/>
    <x v="1"/>
    <s v="Yes"/>
    <x v="0"/>
    <x v="6"/>
    <x v="7"/>
  </r>
  <r>
    <n v="3326"/>
    <s v="Isabela Fonseca"/>
    <x v="1"/>
    <x v="94"/>
    <x v="1"/>
    <n v="5"/>
    <x v="1"/>
    <s v="No"/>
    <x v="1"/>
    <s v="No"/>
    <x v="1"/>
    <x v="1"/>
    <x v="1"/>
  </r>
  <r>
    <n v="3327"/>
    <s v="João Pedro Almeida"/>
    <x v="0"/>
    <x v="95"/>
    <x v="0"/>
    <n v="15"/>
    <x v="0"/>
    <s v="Yes"/>
    <x v="0"/>
    <s v="Yes"/>
    <x v="0"/>
    <x v="10"/>
    <x v="12"/>
  </r>
  <r>
    <n v="3328"/>
    <s v="Klara Costa"/>
    <x v="2"/>
    <x v="96"/>
    <x v="1"/>
    <n v="10"/>
    <x v="1"/>
    <s v="No"/>
    <x v="1"/>
    <s v="Yes"/>
    <x v="0"/>
    <x v="2"/>
    <x v="2"/>
  </r>
  <r>
    <n v="3329"/>
    <s v="Luciana Mendes"/>
    <x v="1"/>
    <x v="97"/>
    <x v="0"/>
    <n v="5"/>
    <x v="2"/>
    <s v="No"/>
    <x v="1"/>
    <s v="No"/>
    <x v="1"/>
    <x v="4"/>
    <x v="4"/>
  </r>
  <r>
    <n v="3330"/>
    <s v="Marcelo Gouveia"/>
    <x v="0"/>
    <x v="98"/>
    <x v="1"/>
    <n v="15"/>
    <x v="0"/>
    <s v="Yes"/>
    <x v="0"/>
    <s v="Yes"/>
    <x v="0"/>
    <x v="6"/>
    <x v="14"/>
  </r>
  <r>
    <n v="3331"/>
    <s v="Nívea Borges"/>
    <x v="2"/>
    <x v="99"/>
    <x v="0"/>
    <n v="10"/>
    <x v="0"/>
    <s v="No"/>
    <x v="1"/>
    <s v="Yes"/>
    <x v="0"/>
    <x v="0"/>
    <x v="13"/>
  </r>
  <r>
    <n v="3332"/>
    <s v="Oscar Nogueira"/>
    <x v="1"/>
    <x v="100"/>
    <x v="1"/>
    <n v="5"/>
    <x v="1"/>
    <s v="No"/>
    <x v="1"/>
    <s v="No"/>
    <x v="1"/>
    <x v="1"/>
    <x v="1"/>
  </r>
  <r>
    <n v="3333"/>
    <s v="Patrícia Alves"/>
    <x v="0"/>
    <x v="101"/>
    <x v="0"/>
    <n v="15"/>
    <x v="2"/>
    <s v="Yes"/>
    <x v="0"/>
    <s v="Yes"/>
    <x v="0"/>
    <x v="7"/>
    <x v="8"/>
  </r>
  <r>
    <n v="3334"/>
    <s v="Rafaela Silva"/>
    <x v="2"/>
    <x v="102"/>
    <x v="1"/>
    <n v="10"/>
    <x v="2"/>
    <s v="No"/>
    <x v="1"/>
    <s v="Yes"/>
    <x v="0"/>
    <x v="9"/>
    <x v="10"/>
  </r>
  <r>
    <n v="3335"/>
    <s v="Samantha Moraes"/>
    <x v="1"/>
    <x v="103"/>
    <x v="0"/>
    <n v="5"/>
    <x v="0"/>
    <s v="No"/>
    <x v="1"/>
    <s v="No"/>
    <x v="1"/>
    <x v="5"/>
    <x v="11"/>
  </r>
  <r>
    <n v="3336"/>
    <s v="Tatiana Rocha"/>
    <x v="1"/>
    <x v="104"/>
    <x v="0"/>
    <n v="5"/>
    <x v="0"/>
    <s v="No"/>
    <x v="1"/>
    <s v="No"/>
    <x v="1"/>
    <x v="1"/>
    <x v="1"/>
  </r>
  <r>
    <n v="3337"/>
    <s v="Ulisses Tavares"/>
    <x v="0"/>
    <x v="105"/>
    <x v="1"/>
    <n v="15"/>
    <x v="2"/>
    <s v="Yes"/>
    <x v="0"/>
    <s v="Yes"/>
    <x v="0"/>
    <x v="10"/>
    <x v="12"/>
  </r>
  <r>
    <n v="3338"/>
    <s v="Víctor Lemos"/>
    <x v="2"/>
    <x v="106"/>
    <x v="0"/>
    <n v="10"/>
    <x v="1"/>
    <s v="No"/>
    <x v="1"/>
    <s v="Yes"/>
    <x v="0"/>
    <x v="2"/>
    <x v="2"/>
  </r>
  <r>
    <n v="3339"/>
    <s v="Wilma Barros"/>
    <x v="1"/>
    <x v="107"/>
    <x v="1"/>
    <n v="5"/>
    <x v="2"/>
    <s v="No"/>
    <x v="1"/>
    <s v="No"/>
    <x v="1"/>
    <x v="4"/>
    <x v="4"/>
  </r>
  <r>
    <n v="3340"/>
    <s v="Xavier Nascimento"/>
    <x v="0"/>
    <x v="108"/>
    <x v="0"/>
    <n v="15"/>
    <x v="0"/>
    <s v="Yes"/>
    <x v="0"/>
    <s v="Yes"/>
    <x v="0"/>
    <x v="6"/>
    <x v="14"/>
  </r>
  <r>
    <n v="3341"/>
    <s v="Yago Pereira"/>
    <x v="2"/>
    <x v="109"/>
    <x v="1"/>
    <n v="10"/>
    <x v="0"/>
    <s v="No"/>
    <x v="1"/>
    <s v="Yes"/>
    <x v="0"/>
    <x v="0"/>
    <x v="13"/>
  </r>
  <r>
    <n v="3342"/>
    <s v="Zilda Ferreira"/>
    <x v="1"/>
    <x v="110"/>
    <x v="0"/>
    <n v="5"/>
    <x v="1"/>
    <s v="No"/>
    <x v="1"/>
    <s v="No"/>
    <x v="1"/>
    <x v="1"/>
    <x v="1"/>
  </r>
  <r>
    <n v="3343"/>
    <s v="Amanda Lopes"/>
    <x v="0"/>
    <x v="111"/>
    <x v="1"/>
    <n v="15"/>
    <x v="2"/>
    <s v="Yes"/>
    <x v="0"/>
    <s v="Yes"/>
    <x v="0"/>
    <x v="7"/>
    <x v="8"/>
  </r>
  <r>
    <n v="3344"/>
    <s v="Bruno Miranda"/>
    <x v="2"/>
    <x v="112"/>
    <x v="0"/>
    <n v="10"/>
    <x v="2"/>
    <s v="No"/>
    <x v="1"/>
    <s v="Yes"/>
    <x v="0"/>
    <x v="9"/>
    <x v="10"/>
  </r>
  <r>
    <n v="3345"/>
    <s v="Célia Torres"/>
    <x v="1"/>
    <x v="113"/>
    <x v="1"/>
    <n v="5"/>
    <x v="0"/>
    <s v="No"/>
    <x v="1"/>
    <s v="No"/>
    <x v="1"/>
    <x v="5"/>
    <x v="11"/>
  </r>
  <r>
    <n v="3346"/>
    <s v="Diogo Souza"/>
    <x v="0"/>
    <x v="114"/>
    <x v="0"/>
    <n v="15"/>
    <x v="1"/>
    <s v="Yes"/>
    <x v="0"/>
    <s v="Yes"/>
    <x v="0"/>
    <x v="0"/>
    <x v="0"/>
  </r>
  <r>
    <n v="3347"/>
    <s v="Elisa Castro"/>
    <x v="2"/>
    <x v="115"/>
    <x v="1"/>
    <n v="10"/>
    <x v="0"/>
    <s v="No"/>
    <x v="1"/>
    <s v="Yes"/>
    <x v="0"/>
    <x v="2"/>
    <x v="2"/>
  </r>
  <r>
    <n v="3348"/>
    <s v="Fátima Lima"/>
    <x v="1"/>
    <x v="116"/>
    <x v="0"/>
    <n v="5"/>
    <x v="2"/>
    <s v="No"/>
    <x v="1"/>
    <s v="No"/>
    <x v="1"/>
    <x v="1"/>
    <x v="1"/>
  </r>
  <r>
    <n v="3349"/>
    <s v="Geraldo Ribeiro"/>
    <x v="0"/>
    <x v="117"/>
    <x v="1"/>
    <n v="15"/>
    <x v="0"/>
    <s v="Yes"/>
    <x v="0"/>
    <s v="Yes"/>
    <x v="0"/>
    <x v="3"/>
    <x v="3"/>
  </r>
  <r>
    <n v="3350"/>
    <s v="Hélio Martins"/>
    <x v="2"/>
    <x v="118"/>
    <x v="0"/>
    <n v="10"/>
    <x v="1"/>
    <s v="No"/>
    <x v="1"/>
    <s v="Yes"/>
    <x v="0"/>
    <x v="6"/>
    <x v="7"/>
  </r>
  <r>
    <n v="3351"/>
    <s v="Íris Santos"/>
    <x v="1"/>
    <x v="119"/>
    <x v="1"/>
    <n v="5"/>
    <x v="0"/>
    <s v="No"/>
    <x v="1"/>
    <s v="No"/>
    <x v="1"/>
    <x v="4"/>
    <x v="4"/>
  </r>
  <r>
    <n v="3352"/>
    <s v="João Marcelo"/>
    <x v="0"/>
    <x v="120"/>
    <x v="0"/>
    <n v="15"/>
    <x v="2"/>
    <s v="Yes"/>
    <x v="0"/>
    <s v="Yes"/>
    <x v="0"/>
    <x v="10"/>
    <x v="12"/>
  </r>
  <r>
    <n v="3353"/>
    <s v="Larissa Gomes"/>
    <x v="2"/>
    <x v="121"/>
    <x v="1"/>
    <n v="10"/>
    <x v="0"/>
    <s v="No"/>
    <x v="1"/>
    <s v="Yes"/>
    <x v="0"/>
    <x v="2"/>
    <x v="2"/>
  </r>
  <r>
    <n v="3354"/>
    <s v="Márcio Silva"/>
    <x v="1"/>
    <x v="122"/>
    <x v="0"/>
    <n v="5"/>
    <x v="1"/>
    <s v="No"/>
    <x v="1"/>
    <s v="No"/>
    <x v="1"/>
    <x v="1"/>
    <x v="1"/>
  </r>
  <r>
    <n v="3355"/>
    <s v="Nadia Costa"/>
    <x v="0"/>
    <x v="123"/>
    <x v="1"/>
    <n v="15"/>
    <x v="0"/>
    <s v="Yes"/>
    <x v="0"/>
    <s v="Yes"/>
    <x v="0"/>
    <x v="7"/>
    <x v="8"/>
  </r>
  <r>
    <n v="3356"/>
    <s v="Oscar Almeida"/>
    <x v="2"/>
    <x v="124"/>
    <x v="0"/>
    <n v="10"/>
    <x v="2"/>
    <s v="No"/>
    <x v="1"/>
    <s v="Yes"/>
    <x v="0"/>
    <x v="6"/>
    <x v="7"/>
  </r>
  <r>
    <n v="3357"/>
    <s v="Patricia Soares"/>
    <x v="1"/>
    <x v="125"/>
    <x v="1"/>
    <n v="5"/>
    <x v="0"/>
    <s v="No"/>
    <x v="1"/>
    <s v="No"/>
    <x v="1"/>
    <x v="4"/>
    <x v="4"/>
  </r>
  <r>
    <n v="3358"/>
    <s v="Quênia Barros"/>
    <x v="0"/>
    <x v="126"/>
    <x v="0"/>
    <n v="15"/>
    <x v="1"/>
    <s v="Yes"/>
    <x v="0"/>
    <s v="Yes"/>
    <x v="0"/>
    <x v="3"/>
    <x v="3"/>
  </r>
  <r>
    <n v="3359"/>
    <s v="Rafael Torres"/>
    <x v="2"/>
    <x v="127"/>
    <x v="1"/>
    <n v="10"/>
    <x v="0"/>
    <s v="No"/>
    <x v="1"/>
    <s v="Yes"/>
    <x v="0"/>
    <x v="2"/>
    <x v="2"/>
  </r>
  <r>
    <n v="3360"/>
    <s v="Silvia Nascimento"/>
    <x v="1"/>
    <x v="128"/>
    <x v="0"/>
    <n v="5"/>
    <x v="2"/>
    <s v="No"/>
    <x v="1"/>
    <s v="No"/>
    <x v="1"/>
    <x v="1"/>
    <x v="1"/>
  </r>
  <r>
    <n v="3361"/>
    <s v="Tiago Mendes"/>
    <x v="0"/>
    <x v="129"/>
    <x v="1"/>
    <n v="15"/>
    <x v="0"/>
    <s v="Yes"/>
    <x v="0"/>
    <s v="Yes"/>
    <x v="0"/>
    <x v="6"/>
    <x v="14"/>
  </r>
  <r>
    <n v="3362"/>
    <s v="Ursula Silva"/>
    <x v="2"/>
    <x v="130"/>
    <x v="0"/>
    <n v="10"/>
    <x v="1"/>
    <s v="No"/>
    <x v="1"/>
    <s v="Yes"/>
    <x v="0"/>
    <x v="6"/>
    <x v="7"/>
  </r>
  <r>
    <n v="3363"/>
    <s v="Vanessa Moraes"/>
    <x v="1"/>
    <x v="131"/>
    <x v="1"/>
    <n v="5"/>
    <x v="0"/>
    <s v="No"/>
    <x v="1"/>
    <s v="No"/>
    <x v="1"/>
    <x v="4"/>
    <x v="4"/>
  </r>
  <r>
    <n v="3364"/>
    <s v="Waldir Junior"/>
    <x v="0"/>
    <x v="132"/>
    <x v="0"/>
    <n v="15"/>
    <x v="2"/>
    <s v="Yes"/>
    <x v="0"/>
    <s v="Yes"/>
    <x v="0"/>
    <x v="10"/>
    <x v="12"/>
  </r>
  <r>
    <n v="3365"/>
    <s v="Xavier Lopes"/>
    <x v="2"/>
    <x v="133"/>
    <x v="1"/>
    <n v="10"/>
    <x v="0"/>
    <s v="No"/>
    <x v="1"/>
    <s v="Yes"/>
    <x v="0"/>
    <x v="2"/>
    <x v="2"/>
  </r>
  <r>
    <n v="3366"/>
    <s v="Yolanda Freitas"/>
    <x v="1"/>
    <x v="134"/>
    <x v="0"/>
    <n v="5"/>
    <x v="0"/>
    <s v="No"/>
    <x v="1"/>
    <s v="No"/>
    <x v="1"/>
    <x v="1"/>
    <x v="1"/>
  </r>
  <r>
    <n v="3367"/>
    <s v="Zacarias Nunes"/>
    <x v="0"/>
    <x v="135"/>
    <x v="1"/>
    <n v="15"/>
    <x v="2"/>
    <s v="Yes"/>
    <x v="0"/>
    <s v="Yes"/>
    <x v="0"/>
    <x v="10"/>
    <x v="12"/>
  </r>
  <r>
    <n v="3368"/>
    <s v="Ana Clara Barreto"/>
    <x v="2"/>
    <x v="136"/>
    <x v="0"/>
    <n v="10"/>
    <x v="1"/>
    <s v="No"/>
    <x v="1"/>
    <s v="Yes"/>
    <x v="0"/>
    <x v="2"/>
    <x v="2"/>
  </r>
  <r>
    <n v="3369"/>
    <s v="Bruno Henrique"/>
    <x v="1"/>
    <x v="137"/>
    <x v="1"/>
    <n v="5"/>
    <x v="2"/>
    <s v="No"/>
    <x v="1"/>
    <s v="No"/>
    <x v="1"/>
    <x v="4"/>
    <x v="4"/>
  </r>
  <r>
    <n v="3370"/>
    <s v="Carlos Eduardo"/>
    <x v="0"/>
    <x v="138"/>
    <x v="0"/>
    <n v="15"/>
    <x v="0"/>
    <s v="Yes"/>
    <x v="0"/>
    <s v="Yes"/>
    <x v="0"/>
    <x v="6"/>
    <x v="14"/>
  </r>
  <r>
    <n v="3371"/>
    <s v="Débora Lima"/>
    <x v="2"/>
    <x v="139"/>
    <x v="1"/>
    <n v="10"/>
    <x v="0"/>
    <s v="No"/>
    <x v="1"/>
    <s v="Yes"/>
    <x v="0"/>
    <x v="0"/>
    <x v="13"/>
  </r>
  <r>
    <n v="3372"/>
    <s v="Elisa Neves"/>
    <x v="1"/>
    <x v="140"/>
    <x v="0"/>
    <n v="5"/>
    <x v="1"/>
    <s v="No"/>
    <x v="1"/>
    <s v="No"/>
    <x v="1"/>
    <x v="1"/>
    <x v="1"/>
  </r>
  <r>
    <n v="3373"/>
    <s v="Fabiano Gomes"/>
    <x v="0"/>
    <x v="141"/>
    <x v="1"/>
    <n v="15"/>
    <x v="2"/>
    <s v="Yes"/>
    <x v="0"/>
    <s v="Yes"/>
    <x v="0"/>
    <x v="7"/>
    <x v="8"/>
  </r>
  <r>
    <n v="3374"/>
    <s v="Gisele Oliveira"/>
    <x v="2"/>
    <x v="142"/>
    <x v="0"/>
    <n v="10"/>
    <x v="2"/>
    <s v="No"/>
    <x v="1"/>
    <s v="Yes"/>
    <x v="0"/>
    <x v="9"/>
    <x v="10"/>
  </r>
  <r>
    <n v="3375"/>
    <s v="Héctor Silva"/>
    <x v="1"/>
    <x v="143"/>
    <x v="1"/>
    <n v="5"/>
    <x v="0"/>
    <s v="No"/>
    <x v="1"/>
    <s v="No"/>
    <x v="1"/>
    <x v="5"/>
    <x v="11"/>
  </r>
  <r>
    <n v="3376"/>
    <s v="Igor Martins"/>
    <x v="0"/>
    <x v="144"/>
    <x v="0"/>
    <n v="15"/>
    <x v="1"/>
    <s v="Yes"/>
    <x v="0"/>
    <s v="Yes"/>
    <x v="0"/>
    <x v="0"/>
    <x v="0"/>
  </r>
  <r>
    <n v="3377"/>
    <s v="Joana Figueiredo"/>
    <x v="2"/>
    <x v="145"/>
    <x v="1"/>
    <n v="10"/>
    <x v="0"/>
    <s v="No"/>
    <x v="1"/>
    <s v="Yes"/>
    <x v="0"/>
    <x v="2"/>
    <x v="2"/>
  </r>
  <r>
    <n v="3378"/>
    <s v="Kleber Machado"/>
    <x v="1"/>
    <x v="146"/>
    <x v="0"/>
    <n v="5"/>
    <x v="2"/>
    <s v="No"/>
    <x v="1"/>
    <s v="No"/>
    <x v="1"/>
    <x v="1"/>
    <x v="1"/>
  </r>
  <r>
    <n v="3379"/>
    <s v="Luciana Santos"/>
    <x v="0"/>
    <x v="147"/>
    <x v="1"/>
    <n v="15"/>
    <x v="0"/>
    <s v="Yes"/>
    <x v="0"/>
    <s v="Yes"/>
    <x v="0"/>
    <x v="3"/>
    <x v="3"/>
  </r>
  <r>
    <n v="3380"/>
    <s v="Marcos Teixeira"/>
    <x v="2"/>
    <x v="148"/>
    <x v="0"/>
    <n v="10"/>
    <x v="1"/>
    <s v="No"/>
    <x v="1"/>
    <s v="Yes"/>
    <x v="0"/>
    <x v="6"/>
    <x v="7"/>
  </r>
  <r>
    <n v="3381"/>
    <s v="Natalia Costa"/>
    <x v="1"/>
    <x v="149"/>
    <x v="1"/>
    <n v="5"/>
    <x v="0"/>
    <s v="No"/>
    <x v="1"/>
    <s v="No"/>
    <x v="1"/>
    <x v="4"/>
    <x v="4"/>
  </r>
  <r>
    <n v="3382"/>
    <s v="Oscar Ribeiro"/>
    <x v="0"/>
    <x v="150"/>
    <x v="0"/>
    <n v="15"/>
    <x v="2"/>
    <s v="Yes"/>
    <x v="0"/>
    <s v="Yes"/>
    <x v="0"/>
    <x v="10"/>
    <x v="12"/>
  </r>
  <r>
    <n v="3383"/>
    <s v="Patricia Almeida"/>
    <x v="2"/>
    <x v="151"/>
    <x v="1"/>
    <n v="10"/>
    <x v="0"/>
    <s v="No"/>
    <x v="1"/>
    <s v="Yes"/>
    <x v="0"/>
    <x v="2"/>
    <x v="2"/>
  </r>
  <r>
    <n v="3384"/>
    <s v="Quirino Junior"/>
    <x v="1"/>
    <x v="152"/>
    <x v="0"/>
    <n v="5"/>
    <x v="1"/>
    <s v="No"/>
    <x v="1"/>
    <s v="No"/>
    <x v="1"/>
    <x v="1"/>
    <x v="1"/>
  </r>
  <r>
    <n v="3385"/>
    <s v="Renata Machado"/>
    <x v="0"/>
    <x v="153"/>
    <x v="1"/>
    <n v="15"/>
    <x v="0"/>
    <s v="Yes"/>
    <x v="0"/>
    <s v="Yes"/>
    <x v="0"/>
    <x v="7"/>
    <x v="8"/>
  </r>
  <r>
    <n v="3386"/>
    <s v="Sônia Alves"/>
    <x v="2"/>
    <x v="154"/>
    <x v="0"/>
    <n v="10"/>
    <x v="2"/>
    <s v="No"/>
    <x v="1"/>
    <s v="Yes"/>
    <x v="0"/>
    <x v="6"/>
    <x v="7"/>
  </r>
  <r>
    <n v="3387"/>
    <s v="Tiago Nunes"/>
    <x v="1"/>
    <x v="155"/>
    <x v="1"/>
    <n v="5"/>
    <x v="0"/>
    <s v="No"/>
    <x v="1"/>
    <s v="No"/>
    <x v="1"/>
    <x v="4"/>
    <x v="4"/>
  </r>
  <r>
    <n v="3388"/>
    <s v="Ulysses Pereira"/>
    <x v="0"/>
    <x v="156"/>
    <x v="0"/>
    <n v="15"/>
    <x v="1"/>
    <s v="Yes"/>
    <x v="0"/>
    <s v="Yes"/>
    <x v="0"/>
    <x v="3"/>
    <x v="3"/>
  </r>
  <r>
    <n v="3389"/>
    <s v="Vanessa Lima"/>
    <x v="2"/>
    <x v="157"/>
    <x v="1"/>
    <n v="10"/>
    <x v="0"/>
    <s v="No"/>
    <x v="1"/>
    <s v="Yes"/>
    <x v="0"/>
    <x v="2"/>
    <x v="2"/>
  </r>
  <r>
    <n v="3390"/>
    <s v="Wagner Santos"/>
    <x v="1"/>
    <x v="158"/>
    <x v="0"/>
    <n v="5"/>
    <x v="2"/>
    <s v="No"/>
    <x v="1"/>
    <s v="No"/>
    <x v="1"/>
    <x v="1"/>
    <x v="1"/>
  </r>
  <r>
    <n v="3391"/>
    <s v="Xuxa Meneghel"/>
    <x v="0"/>
    <x v="159"/>
    <x v="1"/>
    <n v="15"/>
    <x v="0"/>
    <s v="Yes"/>
    <x v="0"/>
    <s v="Yes"/>
    <x v="0"/>
    <x v="6"/>
    <x v="14"/>
  </r>
  <r>
    <n v="3392"/>
    <s v="Yasmin Silva"/>
    <x v="2"/>
    <x v="160"/>
    <x v="0"/>
    <n v="10"/>
    <x v="1"/>
    <s v="No"/>
    <x v="1"/>
    <s v="Yes"/>
    <x v="0"/>
    <x v="6"/>
    <x v="7"/>
  </r>
  <r>
    <n v="3393"/>
    <s v="Zacarias de Souza"/>
    <x v="1"/>
    <x v="161"/>
    <x v="1"/>
    <n v="5"/>
    <x v="0"/>
    <s v="No"/>
    <x v="1"/>
    <s v="No"/>
    <x v="1"/>
    <x v="4"/>
    <x v="4"/>
  </r>
  <r>
    <n v="3394"/>
    <s v="André Lima"/>
    <x v="0"/>
    <x v="162"/>
    <x v="0"/>
    <n v="15"/>
    <x v="2"/>
    <s v="Yes"/>
    <x v="0"/>
    <s v="Yes"/>
    <x v="0"/>
    <x v="10"/>
    <x v="12"/>
  </r>
  <r>
    <n v="3395"/>
    <s v="Bianca Freitas"/>
    <x v="2"/>
    <x v="163"/>
    <x v="1"/>
    <n v="10"/>
    <x v="0"/>
    <s v="No"/>
    <x v="1"/>
    <s v="Yes"/>
    <x v="0"/>
    <x v="2"/>
    <x v="2"/>
  </r>
  <r>
    <n v="3396"/>
    <s v="Caio Mendes"/>
    <x v="1"/>
    <x v="164"/>
    <x v="0"/>
    <n v="5"/>
    <x v="1"/>
    <s v="No"/>
    <x v="1"/>
    <s v="No"/>
    <x v="1"/>
    <x v="1"/>
    <x v="1"/>
  </r>
  <r>
    <n v="3397"/>
    <s v="Daniela Moura"/>
    <x v="0"/>
    <x v="165"/>
    <x v="1"/>
    <n v="15"/>
    <x v="0"/>
    <s v="Yes"/>
    <x v="0"/>
    <s v="Yes"/>
    <x v="0"/>
    <x v="7"/>
    <x v="8"/>
  </r>
  <r>
    <n v="3398"/>
    <s v="Eduardo Costa"/>
    <x v="2"/>
    <x v="166"/>
    <x v="0"/>
    <n v="10"/>
    <x v="2"/>
    <s v="No"/>
    <x v="1"/>
    <s v="Yes"/>
    <x v="0"/>
    <x v="6"/>
    <x v="7"/>
  </r>
  <r>
    <n v="3399"/>
    <s v="Fernanda Gomes"/>
    <x v="1"/>
    <x v="167"/>
    <x v="1"/>
    <n v="5"/>
    <x v="0"/>
    <s v="No"/>
    <x v="1"/>
    <s v="No"/>
    <x v="1"/>
    <x v="4"/>
    <x v="4"/>
  </r>
  <r>
    <n v="3400"/>
    <s v="Guilherme Souza"/>
    <x v="0"/>
    <x v="168"/>
    <x v="0"/>
    <n v="15"/>
    <x v="1"/>
    <s v="Yes"/>
    <x v="0"/>
    <s v="Yes"/>
    <x v="0"/>
    <x v="0"/>
    <x v="0"/>
  </r>
  <r>
    <n v="3401"/>
    <s v="Helena Ribeiro"/>
    <x v="2"/>
    <x v="169"/>
    <x v="1"/>
    <n v="10"/>
    <x v="0"/>
    <s v="No"/>
    <x v="1"/>
    <s v="Yes"/>
    <x v="0"/>
    <x v="2"/>
    <x v="2"/>
  </r>
  <r>
    <n v="3402"/>
    <s v="Igor Santos"/>
    <x v="1"/>
    <x v="170"/>
    <x v="0"/>
    <n v="5"/>
    <x v="2"/>
    <s v="No"/>
    <x v="1"/>
    <s v="No"/>
    <x v="1"/>
    <x v="1"/>
    <x v="1"/>
  </r>
  <r>
    <n v="3403"/>
    <s v="João Carvalho"/>
    <x v="0"/>
    <x v="171"/>
    <x v="1"/>
    <n v="15"/>
    <x v="0"/>
    <s v="Yes"/>
    <x v="0"/>
    <s v="Yes"/>
    <x v="0"/>
    <x v="3"/>
    <x v="3"/>
  </r>
  <r>
    <n v="3404"/>
    <s v="Klara Fagundes"/>
    <x v="2"/>
    <x v="172"/>
    <x v="0"/>
    <n v="10"/>
    <x v="1"/>
    <s v="No"/>
    <x v="1"/>
    <s v="Yes"/>
    <x v="0"/>
    <x v="6"/>
    <x v="7"/>
  </r>
  <r>
    <n v="3405"/>
    <s v="Lúcia Mendonça"/>
    <x v="1"/>
    <x v="173"/>
    <x v="1"/>
    <n v="5"/>
    <x v="0"/>
    <s v="No"/>
    <x v="1"/>
    <s v="No"/>
    <x v="1"/>
    <x v="4"/>
    <x v="4"/>
  </r>
  <r>
    <n v="3406"/>
    <s v="Marcelo Novaes"/>
    <x v="1"/>
    <x v="174"/>
    <x v="0"/>
    <n v="5"/>
    <x v="0"/>
    <s v="No"/>
    <x v="1"/>
    <s v="No"/>
    <x v="1"/>
    <x v="1"/>
    <x v="1"/>
  </r>
  <r>
    <n v="3407"/>
    <s v="Nina Pacheco"/>
    <x v="0"/>
    <x v="175"/>
    <x v="1"/>
    <n v="15"/>
    <x v="2"/>
    <s v="Yes"/>
    <x v="0"/>
    <s v="Yes"/>
    <x v="0"/>
    <x v="10"/>
    <x v="12"/>
  </r>
  <r>
    <n v="3408"/>
    <s v="Olívia Rios"/>
    <x v="2"/>
    <x v="176"/>
    <x v="0"/>
    <n v="10"/>
    <x v="1"/>
    <s v="No"/>
    <x v="1"/>
    <s v="Yes"/>
    <x v="0"/>
    <x v="2"/>
    <x v="2"/>
  </r>
  <r>
    <n v="3409"/>
    <s v="Paulo Quintana"/>
    <x v="1"/>
    <x v="177"/>
    <x v="1"/>
    <n v="5"/>
    <x v="2"/>
    <s v="No"/>
    <x v="1"/>
    <s v="No"/>
    <x v="1"/>
    <x v="4"/>
    <x v="4"/>
  </r>
  <r>
    <n v="3410"/>
    <s v="Raquel Domingos"/>
    <x v="0"/>
    <x v="178"/>
    <x v="0"/>
    <n v="15"/>
    <x v="0"/>
    <s v="Yes"/>
    <x v="0"/>
    <s v="Yes"/>
    <x v="0"/>
    <x v="6"/>
    <x v="14"/>
  </r>
  <r>
    <n v="3411"/>
    <s v="Samuel Viana"/>
    <x v="2"/>
    <x v="179"/>
    <x v="1"/>
    <n v="10"/>
    <x v="0"/>
    <s v="No"/>
    <x v="1"/>
    <s v="Yes"/>
    <x v="0"/>
    <x v="0"/>
    <x v="13"/>
  </r>
  <r>
    <n v="3412"/>
    <s v="Tatiane Rocha"/>
    <x v="1"/>
    <x v="180"/>
    <x v="0"/>
    <n v="5"/>
    <x v="1"/>
    <s v="No"/>
    <x v="1"/>
    <s v="No"/>
    <x v="1"/>
    <x v="1"/>
    <x v="1"/>
  </r>
  <r>
    <n v="3413"/>
    <s v="Ulysses Farias"/>
    <x v="0"/>
    <x v="181"/>
    <x v="1"/>
    <n v="15"/>
    <x v="2"/>
    <s v="Yes"/>
    <x v="0"/>
    <s v="Yes"/>
    <x v="0"/>
    <x v="7"/>
    <x v="8"/>
  </r>
  <r>
    <n v="3414"/>
    <s v="Vanessa Moreira"/>
    <x v="2"/>
    <x v="182"/>
    <x v="0"/>
    <n v="10"/>
    <x v="2"/>
    <s v="No"/>
    <x v="1"/>
    <s v="Yes"/>
    <x v="0"/>
    <x v="9"/>
    <x v="10"/>
  </r>
  <r>
    <n v="3415"/>
    <s v="William Carvalho"/>
    <x v="1"/>
    <x v="183"/>
    <x v="1"/>
    <n v="5"/>
    <x v="0"/>
    <s v="No"/>
    <x v="1"/>
    <s v="No"/>
    <x v="1"/>
    <x v="5"/>
    <x v="11"/>
  </r>
  <r>
    <n v="3416"/>
    <s v="Ximena Barros"/>
    <x v="0"/>
    <x v="184"/>
    <x v="0"/>
    <n v="15"/>
    <x v="1"/>
    <s v="Yes"/>
    <x v="0"/>
    <s v="Yes"/>
    <x v="0"/>
    <x v="0"/>
    <x v="0"/>
  </r>
  <r>
    <n v="3417"/>
    <s v="Yara Machado"/>
    <x v="2"/>
    <x v="185"/>
    <x v="1"/>
    <n v="10"/>
    <x v="0"/>
    <s v="No"/>
    <x v="1"/>
    <s v="Yes"/>
    <x v="0"/>
    <x v="2"/>
    <x v="2"/>
  </r>
  <r>
    <n v="3418"/>
    <s v="Zacarias Costa"/>
    <x v="1"/>
    <x v="186"/>
    <x v="0"/>
    <n v="5"/>
    <x v="2"/>
    <s v="No"/>
    <x v="1"/>
    <s v="No"/>
    <x v="1"/>
    <x v="1"/>
    <x v="1"/>
  </r>
  <r>
    <n v="3419"/>
    <s v="André Lopes"/>
    <x v="0"/>
    <x v="187"/>
    <x v="1"/>
    <n v="15"/>
    <x v="0"/>
    <s v="Yes"/>
    <x v="0"/>
    <s v="Yes"/>
    <x v="0"/>
    <x v="3"/>
    <x v="3"/>
  </r>
  <r>
    <n v="3420"/>
    <s v="Beatriz Souza"/>
    <x v="2"/>
    <x v="188"/>
    <x v="0"/>
    <n v="10"/>
    <x v="1"/>
    <s v="No"/>
    <x v="1"/>
    <s v="Yes"/>
    <x v="0"/>
    <x v="6"/>
    <x v="7"/>
  </r>
  <r>
    <n v="3421"/>
    <s v="Caio Pereira"/>
    <x v="1"/>
    <x v="189"/>
    <x v="1"/>
    <n v="5"/>
    <x v="0"/>
    <s v="No"/>
    <x v="1"/>
    <s v="No"/>
    <x v="1"/>
    <x v="4"/>
    <x v="4"/>
  </r>
  <r>
    <n v="3422"/>
    <s v="Daniela Araújo"/>
    <x v="0"/>
    <x v="190"/>
    <x v="0"/>
    <n v="15"/>
    <x v="2"/>
    <s v="Yes"/>
    <x v="0"/>
    <s v="Yes"/>
    <x v="0"/>
    <x v="10"/>
    <x v="12"/>
  </r>
  <r>
    <n v="3423"/>
    <s v="Eduardo Santos"/>
    <x v="2"/>
    <x v="191"/>
    <x v="1"/>
    <n v="10"/>
    <x v="0"/>
    <s v="No"/>
    <x v="1"/>
    <s v="Yes"/>
    <x v="0"/>
    <x v="2"/>
    <x v="2"/>
  </r>
  <r>
    <n v="3424"/>
    <s v="Fernanda Lima"/>
    <x v="1"/>
    <x v="192"/>
    <x v="0"/>
    <n v="5"/>
    <x v="1"/>
    <s v="No"/>
    <x v="1"/>
    <s v="No"/>
    <x v="1"/>
    <x v="1"/>
    <x v="1"/>
  </r>
  <r>
    <n v="3425"/>
    <s v="Gabriel Teixeira"/>
    <x v="0"/>
    <x v="193"/>
    <x v="1"/>
    <n v="15"/>
    <x v="0"/>
    <s v="Yes"/>
    <x v="0"/>
    <s v="Yes"/>
    <x v="0"/>
    <x v="7"/>
    <x v="8"/>
  </r>
  <r>
    <n v="3426"/>
    <s v="Helena Ribeiro"/>
    <x v="2"/>
    <x v="194"/>
    <x v="0"/>
    <n v="10"/>
    <x v="2"/>
    <s v="No"/>
    <x v="1"/>
    <s v="Yes"/>
    <x v="0"/>
    <x v="6"/>
    <x v="7"/>
  </r>
  <r>
    <n v="3427"/>
    <s v="Igor Mendes"/>
    <x v="1"/>
    <x v="195"/>
    <x v="1"/>
    <n v="5"/>
    <x v="0"/>
    <s v="No"/>
    <x v="1"/>
    <s v="No"/>
    <x v="1"/>
    <x v="4"/>
    <x v="4"/>
  </r>
  <r>
    <n v="3428"/>
    <s v="Joana Silveira"/>
    <x v="0"/>
    <x v="196"/>
    <x v="0"/>
    <n v="15"/>
    <x v="1"/>
    <s v="Yes"/>
    <x v="0"/>
    <s v="Yes"/>
    <x v="0"/>
    <x v="3"/>
    <x v="3"/>
  </r>
  <r>
    <n v="3429"/>
    <s v="Lucas Martins"/>
    <x v="2"/>
    <x v="197"/>
    <x v="1"/>
    <n v="10"/>
    <x v="0"/>
    <s v="No"/>
    <x v="1"/>
    <s v="Yes"/>
    <x v="0"/>
    <x v="2"/>
    <x v="2"/>
  </r>
  <r>
    <n v="3430"/>
    <s v="Marcela Gouveia"/>
    <x v="1"/>
    <x v="198"/>
    <x v="0"/>
    <n v="5"/>
    <x v="2"/>
    <s v="No"/>
    <x v="1"/>
    <s v="No"/>
    <x v="1"/>
    <x v="1"/>
    <x v="1"/>
  </r>
  <r>
    <n v="3431"/>
    <s v="Nicolas Borges"/>
    <x v="0"/>
    <x v="199"/>
    <x v="1"/>
    <n v="15"/>
    <x v="0"/>
    <s v="Yes"/>
    <x v="0"/>
    <s v="Yes"/>
    <x v="0"/>
    <x v="6"/>
    <x v="14"/>
  </r>
  <r>
    <n v="3432"/>
    <s v="Olivia Freitas"/>
    <x v="2"/>
    <x v="200"/>
    <x v="0"/>
    <n v="10"/>
    <x v="1"/>
    <s v="No"/>
    <x v="1"/>
    <s v="Yes"/>
    <x v="0"/>
    <x v="6"/>
    <x v="7"/>
  </r>
  <r>
    <n v="3433"/>
    <s v="Paulo Nogueira"/>
    <x v="1"/>
    <x v="201"/>
    <x v="1"/>
    <n v="5"/>
    <x v="0"/>
    <s v="No"/>
    <x v="1"/>
    <s v="No"/>
    <x v="1"/>
    <x v="4"/>
    <x v="4"/>
  </r>
  <r>
    <n v="3434"/>
    <s v="Raquel Andrade"/>
    <x v="0"/>
    <x v="202"/>
    <x v="0"/>
    <n v="15"/>
    <x v="2"/>
    <s v="Yes"/>
    <x v="0"/>
    <s v="Yes"/>
    <x v="0"/>
    <x v="10"/>
    <x v="12"/>
  </r>
  <r>
    <n v="3435"/>
    <s v="Sônia Carvalho"/>
    <x v="2"/>
    <x v="203"/>
    <x v="1"/>
    <n v="10"/>
    <x v="0"/>
    <s v="No"/>
    <x v="1"/>
    <s v="Yes"/>
    <x v="0"/>
    <x v="2"/>
    <x v="2"/>
  </r>
  <r>
    <n v="3436"/>
    <s v="Tiago Rodrigues"/>
    <x v="1"/>
    <x v="204"/>
    <x v="0"/>
    <n v="5"/>
    <x v="0"/>
    <s v="No"/>
    <x v="1"/>
    <s v="No"/>
    <x v="1"/>
    <x v="1"/>
    <x v="1"/>
  </r>
  <r>
    <n v="3437"/>
    <s v="Ursula Monteiro"/>
    <x v="0"/>
    <x v="205"/>
    <x v="1"/>
    <n v="15"/>
    <x v="2"/>
    <s v="Yes"/>
    <x v="0"/>
    <s v="Yes"/>
    <x v="0"/>
    <x v="10"/>
    <x v="12"/>
  </r>
  <r>
    <n v="3438"/>
    <s v="Vanessa Pereira"/>
    <x v="2"/>
    <x v="206"/>
    <x v="0"/>
    <n v="10"/>
    <x v="1"/>
    <s v="No"/>
    <x v="1"/>
    <s v="Yes"/>
    <x v="0"/>
    <x v="2"/>
    <x v="2"/>
  </r>
  <r>
    <n v="3439"/>
    <s v="Walter Silva"/>
    <x v="1"/>
    <x v="207"/>
    <x v="1"/>
    <n v="5"/>
    <x v="2"/>
    <s v="No"/>
    <x v="1"/>
    <s v="No"/>
    <x v="1"/>
    <x v="4"/>
    <x v="4"/>
  </r>
  <r>
    <n v="3440"/>
    <s v="Xavier Almeida"/>
    <x v="0"/>
    <x v="208"/>
    <x v="0"/>
    <n v="15"/>
    <x v="0"/>
    <s v="Yes"/>
    <x v="0"/>
    <s v="Yes"/>
    <x v="0"/>
    <x v="6"/>
    <x v="14"/>
  </r>
  <r>
    <n v="3441"/>
    <s v="Yasmine Correia"/>
    <x v="2"/>
    <x v="209"/>
    <x v="1"/>
    <n v="10"/>
    <x v="0"/>
    <s v="No"/>
    <x v="1"/>
    <s v="Yes"/>
    <x v="0"/>
    <x v="0"/>
    <x v="13"/>
  </r>
  <r>
    <n v="3442"/>
    <s v="Zacarias Almeida"/>
    <x v="1"/>
    <x v="210"/>
    <x v="0"/>
    <n v="5"/>
    <x v="1"/>
    <s v="No"/>
    <x v="1"/>
    <s v="No"/>
    <x v="1"/>
    <x v="1"/>
    <x v="1"/>
  </r>
  <r>
    <n v="3443"/>
    <s v="Amanda Costa"/>
    <x v="0"/>
    <x v="211"/>
    <x v="1"/>
    <n v="15"/>
    <x v="2"/>
    <s v="Yes"/>
    <x v="0"/>
    <s v="Yes"/>
    <x v="0"/>
    <x v="7"/>
    <x v="8"/>
  </r>
  <r>
    <n v="3444"/>
    <s v="Bruno Ferreira"/>
    <x v="2"/>
    <x v="212"/>
    <x v="0"/>
    <n v="10"/>
    <x v="2"/>
    <s v="No"/>
    <x v="1"/>
    <s v="Yes"/>
    <x v="0"/>
    <x v="9"/>
    <x v="10"/>
  </r>
  <r>
    <n v="3445"/>
    <s v="Carla Dias"/>
    <x v="1"/>
    <x v="213"/>
    <x v="1"/>
    <n v="5"/>
    <x v="0"/>
    <s v="No"/>
    <x v="1"/>
    <s v="No"/>
    <x v="1"/>
    <x v="5"/>
    <x v="11"/>
  </r>
  <r>
    <n v="3446"/>
    <s v="Diogo Martins"/>
    <x v="0"/>
    <x v="214"/>
    <x v="0"/>
    <n v="15"/>
    <x v="1"/>
    <s v="Yes"/>
    <x v="0"/>
    <s v="Yes"/>
    <x v="0"/>
    <x v="0"/>
    <x v="0"/>
  </r>
  <r>
    <n v="3447"/>
    <s v="Elisa Campos"/>
    <x v="2"/>
    <x v="215"/>
    <x v="1"/>
    <n v="10"/>
    <x v="0"/>
    <s v="No"/>
    <x v="1"/>
    <s v="Yes"/>
    <x v="0"/>
    <x v="2"/>
    <x v="2"/>
  </r>
  <r>
    <n v="3448"/>
    <s v="Fabiana Lima"/>
    <x v="1"/>
    <x v="216"/>
    <x v="0"/>
    <n v="5"/>
    <x v="2"/>
    <s v="No"/>
    <x v="1"/>
    <s v="No"/>
    <x v="1"/>
    <x v="1"/>
    <x v="1"/>
  </r>
  <r>
    <n v="3449"/>
    <s v="Gabriel Santos"/>
    <x v="0"/>
    <x v="217"/>
    <x v="1"/>
    <n v="15"/>
    <x v="0"/>
    <s v="Yes"/>
    <x v="0"/>
    <s v="Yes"/>
    <x v="0"/>
    <x v="3"/>
    <x v="3"/>
  </r>
  <r>
    <n v="3450"/>
    <s v="Helena Ferreira"/>
    <x v="2"/>
    <x v="218"/>
    <x v="0"/>
    <n v="10"/>
    <x v="1"/>
    <s v="No"/>
    <x v="1"/>
    <s v="Yes"/>
    <x v="0"/>
    <x v="6"/>
    <x v="7"/>
  </r>
  <r>
    <n v="3451"/>
    <s v="Ígor Nunes"/>
    <x v="1"/>
    <x v="219"/>
    <x v="1"/>
    <n v="5"/>
    <x v="0"/>
    <s v="No"/>
    <x v="1"/>
    <s v="No"/>
    <x v="1"/>
    <x v="4"/>
    <x v="4"/>
  </r>
  <r>
    <n v="3452"/>
    <s v="Joana Silveira"/>
    <x v="0"/>
    <x v="220"/>
    <x v="0"/>
    <n v="15"/>
    <x v="2"/>
    <s v="Yes"/>
    <x v="0"/>
    <s v="Yes"/>
    <x v="0"/>
    <x v="10"/>
    <x v="12"/>
  </r>
  <r>
    <n v="3453"/>
    <s v="Kléber Oliveira"/>
    <x v="2"/>
    <x v="221"/>
    <x v="1"/>
    <n v="10"/>
    <x v="0"/>
    <s v="No"/>
    <x v="1"/>
    <s v="Yes"/>
    <x v="0"/>
    <x v="2"/>
    <x v="2"/>
  </r>
  <r>
    <n v="3454"/>
    <s v="Luciana Morais"/>
    <x v="1"/>
    <x v="222"/>
    <x v="0"/>
    <n v="5"/>
    <x v="1"/>
    <s v="No"/>
    <x v="1"/>
    <s v="No"/>
    <x v="1"/>
    <x v="1"/>
    <x v="1"/>
  </r>
  <r>
    <n v="3455"/>
    <s v="Marcos Vinícius"/>
    <x v="0"/>
    <x v="223"/>
    <x v="1"/>
    <n v="15"/>
    <x v="0"/>
    <s v="Yes"/>
    <x v="0"/>
    <s v="Yes"/>
    <x v="0"/>
    <x v="7"/>
    <x v="8"/>
  </r>
  <r>
    <n v="3456"/>
    <s v="Natália Barros"/>
    <x v="2"/>
    <x v="224"/>
    <x v="0"/>
    <n v="10"/>
    <x v="2"/>
    <s v="No"/>
    <x v="1"/>
    <s v="Yes"/>
    <x v="0"/>
    <x v="6"/>
    <x v="7"/>
  </r>
  <r>
    <n v="3457"/>
    <s v="Oscar Sampaio"/>
    <x v="1"/>
    <x v="225"/>
    <x v="1"/>
    <n v="5"/>
    <x v="0"/>
    <s v="No"/>
    <x v="1"/>
    <s v="No"/>
    <x v="1"/>
    <x v="4"/>
    <x v="4"/>
  </r>
  <r>
    <n v="3458"/>
    <s v="Patrícia Leite"/>
    <x v="0"/>
    <x v="226"/>
    <x v="0"/>
    <n v="15"/>
    <x v="1"/>
    <s v="Yes"/>
    <x v="0"/>
    <s v="Yes"/>
    <x v="0"/>
    <x v="3"/>
    <x v="3"/>
  </r>
  <r>
    <n v="3459"/>
    <s v="Quênia Rocha"/>
    <x v="2"/>
    <x v="227"/>
    <x v="1"/>
    <n v="10"/>
    <x v="0"/>
    <s v="No"/>
    <x v="1"/>
    <s v="Yes"/>
    <x v="0"/>
    <x v="2"/>
    <x v="2"/>
  </r>
  <r>
    <n v="3460"/>
    <s v="Rafael Torres"/>
    <x v="1"/>
    <x v="228"/>
    <x v="0"/>
    <n v="5"/>
    <x v="2"/>
    <s v="No"/>
    <x v="1"/>
    <s v="No"/>
    <x v="1"/>
    <x v="1"/>
    <x v="1"/>
  </r>
  <r>
    <n v="3461"/>
    <s v="Sandra Gouveia"/>
    <x v="0"/>
    <x v="229"/>
    <x v="1"/>
    <n v="15"/>
    <x v="0"/>
    <s v="Yes"/>
    <x v="0"/>
    <s v="Yes"/>
    <x v="0"/>
    <x v="6"/>
    <x v="14"/>
  </r>
  <r>
    <n v="3462"/>
    <s v="Tiago Lacerda"/>
    <x v="2"/>
    <x v="230"/>
    <x v="0"/>
    <n v="10"/>
    <x v="1"/>
    <s v="No"/>
    <x v="1"/>
    <s v="Yes"/>
    <x v="0"/>
    <x v="6"/>
    <x v="7"/>
  </r>
  <r>
    <n v="3463"/>
    <s v="Ursula Fonseca"/>
    <x v="1"/>
    <x v="231"/>
    <x v="1"/>
    <n v="5"/>
    <x v="0"/>
    <s v="No"/>
    <x v="1"/>
    <s v="No"/>
    <x v="1"/>
    <x v="4"/>
    <x v="4"/>
  </r>
  <r>
    <n v="3464"/>
    <s v="Vanessa Andrade"/>
    <x v="0"/>
    <x v="232"/>
    <x v="0"/>
    <n v="15"/>
    <x v="2"/>
    <s v="Yes"/>
    <x v="0"/>
    <s v="Yes"/>
    <x v="0"/>
    <x v="10"/>
    <x v="12"/>
  </r>
  <r>
    <n v="3465"/>
    <s v="William Castro"/>
    <x v="2"/>
    <x v="233"/>
    <x v="1"/>
    <n v="10"/>
    <x v="0"/>
    <s v="No"/>
    <x v="1"/>
    <s v="Yes"/>
    <x v="0"/>
    <x v="2"/>
    <x v="2"/>
  </r>
  <r>
    <n v="3466"/>
    <s v="Xavier Monteiro"/>
    <x v="1"/>
    <x v="234"/>
    <x v="0"/>
    <n v="5"/>
    <x v="1"/>
    <s v="No"/>
    <x v="1"/>
    <s v="No"/>
    <x v="1"/>
    <x v="1"/>
    <x v="1"/>
  </r>
  <r>
    <n v="3467"/>
    <s v="Yasmin Figueira"/>
    <x v="0"/>
    <x v="235"/>
    <x v="1"/>
    <n v="15"/>
    <x v="0"/>
    <s v="Yes"/>
    <x v="0"/>
    <s v="Yes"/>
    <x v="0"/>
    <x v="6"/>
    <x v="14"/>
  </r>
  <r>
    <n v="3468"/>
    <s v="Zacarias Mendonça"/>
    <x v="2"/>
    <x v="236"/>
    <x v="0"/>
    <n v="10"/>
    <x v="2"/>
    <s v="No"/>
    <x v="1"/>
    <s v="Yes"/>
    <x v="0"/>
    <x v="9"/>
    <x v="10"/>
  </r>
  <r>
    <n v="3469"/>
    <s v="Amanda Menezes"/>
    <x v="1"/>
    <x v="237"/>
    <x v="1"/>
    <n v="5"/>
    <x v="0"/>
    <s v="No"/>
    <x v="1"/>
    <s v="No"/>
    <x v="1"/>
    <x v="5"/>
    <x v="11"/>
  </r>
  <r>
    <n v="3470"/>
    <s v="Bruno Santos"/>
    <x v="0"/>
    <x v="238"/>
    <x v="0"/>
    <n v="15"/>
    <x v="1"/>
    <s v="Yes"/>
    <x v="0"/>
    <s v="Yes"/>
    <x v="0"/>
    <x v="0"/>
    <x v="0"/>
  </r>
  <r>
    <n v="3471"/>
    <s v="Carla Ferreira"/>
    <x v="2"/>
    <x v="239"/>
    <x v="1"/>
    <n v="10"/>
    <x v="0"/>
    <s v="No"/>
    <x v="1"/>
    <s v="Yes"/>
    <x v="0"/>
    <x v="2"/>
    <x v="2"/>
  </r>
  <r>
    <n v="3472"/>
    <s v="Diogo Alves"/>
    <x v="1"/>
    <x v="240"/>
    <x v="0"/>
    <n v="5"/>
    <x v="2"/>
    <s v="No"/>
    <x v="1"/>
    <s v="No"/>
    <x v="1"/>
    <x v="1"/>
    <x v="1"/>
  </r>
  <r>
    <n v="3473"/>
    <s v="Elisa Neves"/>
    <x v="0"/>
    <x v="241"/>
    <x v="1"/>
    <n v="15"/>
    <x v="0"/>
    <s v="Yes"/>
    <x v="0"/>
    <s v="Yes"/>
    <x v="0"/>
    <x v="3"/>
    <x v="3"/>
  </r>
  <r>
    <n v="3474"/>
    <s v="Fabiano Pires"/>
    <x v="2"/>
    <x v="242"/>
    <x v="0"/>
    <n v="10"/>
    <x v="1"/>
    <s v="No"/>
    <x v="1"/>
    <s v="Yes"/>
    <x v="0"/>
    <x v="6"/>
    <x v="7"/>
  </r>
  <r>
    <n v="3475"/>
    <s v="Giovana Ribeiro"/>
    <x v="1"/>
    <x v="243"/>
    <x v="1"/>
    <n v="5"/>
    <x v="0"/>
    <s v="No"/>
    <x v="1"/>
    <s v="No"/>
    <x v="1"/>
    <x v="4"/>
    <x v="4"/>
  </r>
  <r>
    <n v="3476"/>
    <s v="Hélio Costa"/>
    <x v="0"/>
    <x v="244"/>
    <x v="0"/>
    <n v="15"/>
    <x v="2"/>
    <s v="Yes"/>
    <x v="0"/>
    <s v="Yes"/>
    <x v="0"/>
    <x v="10"/>
    <x v="12"/>
  </r>
  <r>
    <n v="3477"/>
    <s v="Íris Loureiro"/>
    <x v="2"/>
    <x v="245"/>
    <x v="1"/>
    <n v="10"/>
    <x v="0"/>
    <s v="No"/>
    <x v="1"/>
    <s v="Yes"/>
    <x v="0"/>
    <x v="2"/>
    <x v="2"/>
  </r>
  <r>
    <n v="3478"/>
    <s v="João Pereira"/>
    <x v="1"/>
    <x v="246"/>
    <x v="0"/>
    <n v="5"/>
    <x v="1"/>
    <s v="No"/>
    <x v="1"/>
    <s v="No"/>
    <x v="1"/>
    <x v="1"/>
    <x v="1"/>
  </r>
  <r>
    <n v="3479"/>
    <s v="Klara Silva"/>
    <x v="0"/>
    <x v="247"/>
    <x v="1"/>
    <n v="15"/>
    <x v="0"/>
    <s v="Yes"/>
    <x v="0"/>
    <s v="Yes"/>
    <x v="0"/>
    <x v="7"/>
    <x v="8"/>
  </r>
  <r>
    <n v="3480"/>
    <s v="Luciana Barros"/>
    <x v="2"/>
    <x v="248"/>
    <x v="0"/>
    <n v="10"/>
    <x v="2"/>
    <s v="No"/>
    <x v="1"/>
    <s v="Yes"/>
    <x v="0"/>
    <x v="6"/>
    <x v="7"/>
  </r>
  <r>
    <n v="3481"/>
    <s v="Marcos Gomes"/>
    <x v="1"/>
    <x v="249"/>
    <x v="1"/>
    <n v="5"/>
    <x v="0"/>
    <s v="No"/>
    <x v="1"/>
    <s v="No"/>
    <x v="1"/>
    <x v="4"/>
    <x v="4"/>
  </r>
  <r>
    <n v="3482"/>
    <s v="Natália Soares"/>
    <x v="0"/>
    <x v="250"/>
    <x v="0"/>
    <n v="15"/>
    <x v="1"/>
    <s v="Yes"/>
    <x v="0"/>
    <s v="Yes"/>
    <x v="0"/>
    <x v="3"/>
    <x v="3"/>
  </r>
  <r>
    <n v="3483"/>
    <s v="Oscar Machado"/>
    <x v="2"/>
    <x v="251"/>
    <x v="1"/>
    <n v="10"/>
    <x v="0"/>
    <s v="No"/>
    <x v="1"/>
    <s v="Yes"/>
    <x v="0"/>
    <x v="2"/>
    <x v="2"/>
  </r>
  <r>
    <n v="3484"/>
    <s v="Patrícia Lima"/>
    <x v="1"/>
    <x v="252"/>
    <x v="0"/>
    <n v="5"/>
    <x v="2"/>
    <s v="No"/>
    <x v="1"/>
    <s v="No"/>
    <x v="1"/>
    <x v="1"/>
    <x v="1"/>
  </r>
  <r>
    <n v="3485"/>
    <s v="Quirino Neto"/>
    <x v="0"/>
    <x v="253"/>
    <x v="1"/>
    <n v="15"/>
    <x v="0"/>
    <s v="Yes"/>
    <x v="0"/>
    <s v="Yes"/>
    <x v="0"/>
    <x v="6"/>
    <x v="14"/>
  </r>
  <r>
    <n v="3486"/>
    <s v="Rafaela Souza"/>
    <x v="1"/>
    <x v="254"/>
    <x v="0"/>
    <n v="5"/>
    <x v="0"/>
    <s v="No"/>
    <x v="1"/>
    <s v="No"/>
    <x v="1"/>
    <x v="1"/>
    <x v="1"/>
  </r>
  <r>
    <n v="3487"/>
    <s v="Sandro Almeida"/>
    <x v="0"/>
    <x v="255"/>
    <x v="1"/>
    <n v="15"/>
    <x v="2"/>
    <s v="Yes"/>
    <x v="0"/>
    <s v="Yes"/>
    <x v="0"/>
    <x v="10"/>
    <x v="12"/>
  </r>
  <r>
    <n v="3488"/>
    <s v="Tânia Ribeiro"/>
    <x v="2"/>
    <x v="256"/>
    <x v="0"/>
    <n v="10"/>
    <x v="1"/>
    <s v="No"/>
    <x v="1"/>
    <s v="Yes"/>
    <x v="0"/>
    <x v="2"/>
    <x v="2"/>
  </r>
  <r>
    <n v="3489"/>
    <s v="Ugo Dias"/>
    <x v="1"/>
    <x v="257"/>
    <x v="1"/>
    <n v="5"/>
    <x v="2"/>
    <s v="No"/>
    <x v="1"/>
    <s v="No"/>
    <x v="1"/>
    <x v="4"/>
    <x v="4"/>
  </r>
  <r>
    <n v="3490"/>
    <s v="Valéria Lima"/>
    <x v="0"/>
    <x v="258"/>
    <x v="0"/>
    <n v="15"/>
    <x v="0"/>
    <s v="Yes"/>
    <x v="0"/>
    <s v="Yes"/>
    <x v="0"/>
    <x v="6"/>
    <x v="14"/>
  </r>
  <r>
    <n v="3491"/>
    <s v="William Fernandes"/>
    <x v="2"/>
    <x v="259"/>
    <x v="1"/>
    <n v="10"/>
    <x v="0"/>
    <s v="No"/>
    <x v="1"/>
    <s v="Yes"/>
    <x v="0"/>
    <x v="0"/>
    <x v="13"/>
  </r>
  <r>
    <n v="3492"/>
    <s v="Xuxa Mendes"/>
    <x v="1"/>
    <x v="260"/>
    <x v="0"/>
    <n v="5"/>
    <x v="1"/>
    <s v="No"/>
    <x v="1"/>
    <s v="No"/>
    <x v="1"/>
    <x v="1"/>
    <x v="1"/>
  </r>
  <r>
    <n v="3493"/>
    <s v="Ygor Farias"/>
    <x v="0"/>
    <x v="261"/>
    <x v="1"/>
    <n v="15"/>
    <x v="2"/>
    <s v="Yes"/>
    <x v="0"/>
    <s v="Yes"/>
    <x v="0"/>
    <x v="7"/>
    <x v="8"/>
  </r>
  <r>
    <n v="3494"/>
    <s v="Zilda Barros"/>
    <x v="2"/>
    <x v="262"/>
    <x v="0"/>
    <n v="10"/>
    <x v="2"/>
    <s v="No"/>
    <x v="1"/>
    <s v="Yes"/>
    <x v="0"/>
    <x v="9"/>
    <x v="10"/>
  </r>
  <r>
    <n v="3495"/>
    <s v="Amanda Santos"/>
    <x v="1"/>
    <x v="263"/>
    <x v="1"/>
    <n v="5"/>
    <x v="0"/>
    <s v="No"/>
    <x v="1"/>
    <s v="No"/>
    <x v="1"/>
    <x v="5"/>
    <x v="11"/>
  </r>
  <r>
    <n v="3496"/>
    <s v="Bruno Costa"/>
    <x v="0"/>
    <x v="264"/>
    <x v="0"/>
    <n v="15"/>
    <x v="1"/>
    <s v="Yes"/>
    <x v="0"/>
    <s v="Yes"/>
    <x v="0"/>
    <x v="0"/>
    <x v="0"/>
  </r>
  <r>
    <n v="3497"/>
    <s v="Carla Rodrigues"/>
    <x v="2"/>
    <x v="265"/>
    <x v="1"/>
    <n v="10"/>
    <x v="0"/>
    <s v="No"/>
    <x v="1"/>
    <s v="Yes"/>
    <x v="0"/>
    <x v="2"/>
    <x v="2"/>
  </r>
  <r>
    <n v="3498"/>
    <s v="Diogo Pereira"/>
    <x v="1"/>
    <x v="266"/>
    <x v="0"/>
    <n v="5"/>
    <x v="2"/>
    <s v="No"/>
    <x v="1"/>
    <s v="No"/>
    <x v="1"/>
    <x v="1"/>
    <x v="1"/>
  </r>
  <r>
    <n v="3499"/>
    <s v="Elisa Correia"/>
    <x v="0"/>
    <x v="267"/>
    <x v="1"/>
    <n v="15"/>
    <x v="0"/>
    <s v="Yes"/>
    <x v="0"/>
    <s v="Yes"/>
    <x v="0"/>
    <x v="3"/>
    <x v="3"/>
  </r>
  <r>
    <n v="3500"/>
    <s v="Fábio Lourenço"/>
    <x v="2"/>
    <x v="268"/>
    <x v="0"/>
    <n v="10"/>
    <x v="1"/>
    <s v="No"/>
    <x v="1"/>
    <s v="Yes"/>
    <x v="0"/>
    <x v="6"/>
    <x v="7"/>
  </r>
  <r>
    <n v="3501"/>
    <s v="Gabriela Neves"/>
    <x v="1"/>
    <x v="269"/>
    <x v="1"/>
    <n v="5"/>
    <x v="0"/>
    <s v="No"/>
    <x v="1"/>
    <s v="No"/>
    <x v="1"/>
    <x v="4"/>
    <x v="4"/>
  </r>
  <r>
    <n v="3502"/>
    <s v="Henrique Gonçalves"/>
    <x v="0"/>
    <x v="270"/>
    <x v="0"/>
    <n v="15"/>
    <x v="2"/>
    <s v="Yes"/>
    <x v="0"/>
    <s v="Yes"/>
    <x v="0"/>
    <x v="10"/>
    <x v="12"/>
  </r>
  <r>
    <n v="3503"/>
    <s v="Íris Santos"/>
    <x v="2"/>
    <x v="271"/>
    <x v="1"/>
    <n v="10"/>
    <x v="0"/>
    <s v="No"/>
    <x v="1"/>
    <s v="Yes"/>
    <x v="0"/>
    <x v="2"/>
    <x v="2"/>
  </r>
  <r>
    <n v="3504"/>
    <s v="João Marcelo Alves"/>
    <x v="1"/>
    <x v="272"/>
    <x v="0"/>
    <n v="5"/>
    <x v="1"/>
    <s v="No"/>
    <x v="1"/>
    <s v="No"/>
    <x v="1"/>
    <x v="1"/>
    <x v="1"/>
  </r>
  <r>
    <n v="3505"/>
    <s v="Klara Fonseca"/>
    <x v="0"/>
    <x v="273"/>
    <x v="1"/>
    <n v="15"/>
    <x v="0"/>
    <s v="Yes"/>
    <x v="0"/>
    <s v="Yes"/>
    <x v="0"/>
    <x v="7"/>
    <x v="8"/>
  </r>
  <r>
    <n v="3506"/>
    <s v="Lucas Mendonça"/>
    <x v="2"/>
    <x v="274"/>
    <x v="0"/>
    <n v="10"/>
    <x v="2"/>
    <s v="No"/>
    <x v="1"/>
    <s v="Yes"/>
    <x v="0"/>
    <x v="6"/>
    <x v="7"/>
  </r>
  <r>
    <n v="3507"/>
    <s v="Marcela Torres"/>
    <x v="1"/>
    <x v="275"/>
    <x v="1"/>
    <n v="5"/>
    <x v="0"/>
    <s v="No"/>
    <x v="1"/>
    <s v="No"/>
    <x v="1"/>
    <x v="4"/>
    <x v="4"/>
  </r>
  <r>
    <n v="3508"/>
    <s v="Natália Castro"/>
    <x v="0"/>
    <x v="276"/>
    <x v="0"/>
    <n v="15"/>
    <x v="1"/>
    <s v="Yes"/>
    <x v="0"/>
    <s v="Yes"/>
    <x v="0"/>
    <x v="3"/>
    <x v="3"/>
  </r>
  <r>
    <n v="3509"/>
    <s v="Oscar Martins"/>
    <x v="2"/>
    <x v="277"/>
    <x v="1"/>
    <n v="10"/>
    <x v="0"/>
    <s v="No"/>
    <x v="1"/>
    <s v="Yes"/>
    <x v="0"/>
    <x v="2"/>
    <x v="2"/>
  </r>
  <r>
    <n v="3510"/>
    <s v="Patrícia Oliveira"/>
    <x v="1"/>
    <x v="278"/>
    <x v="0"/>
    <n v="5"/>
    <x v="2"/>
    <s v="No"/>
    <x v="1"/>
    <s v="No"/>
    <x v="1"/>
    <x v="1"/>
    <x v="1"/>
  </r>
  <r>
    <n v="3511"/>
    <s v="Quentin Nogueira"/>
    <x v="0"/>
    <x v="279"/>
    <x v="1"/>
    <n v="15"/>
    <x v="0"/>
    <s v="Yes"/>
    <x v="0"/>
    <s v="Yes"/>
    <x v="0"/>
    <x v="6"/>
    <x v="14"/>
  </r>
  <r>
    <n v="3512"/>
    <s v="Raquel Silva"/>
    <x v="2"/>
    <x v="280"/>
    <x v="0"/>
    <n v="10"/>
    <x v="1"/>
    <s v="No"/>
    <x v="1"/>
    <s v="Yes"/>
    <x v="0"/>
    <x v="6"/>
    <x v="7"/>
  </r>
  <r>
    <n v="3513"/>
    <s v="Sandro Gomes"/>
    <x v="1"/>
    <x v="281"/>
    <x v="1"/>
    <n v="5"/>
    <x v="0"/>
    <s v="No"/>
    <x v="1"/>
    <s v="No"/>
    <x v="1"/>
    <x v="4"/>
    <x v="4"/>
  </r>
  <r>
    <n v="3514"/>
    <s v="Tânia Machado"/>
    <x v="0"/>
    <x v="282"/>
    <x v="0"/>
    <n v="15"/>
    <x v="2"/>
    <s v="Yes"/>
    <x v="0"/>
    <s v="Yes"/>
    <x v="0"/>
    <x v="10"/>
    <x v="12"/>
  </r>
  <r>
    <n v="3515"/>
    <s v="Ursula Silva"/>
    <x v="2"/>
    <x v="283"/>
    <x v="1"/>
    <n v="10"/>
    <x v="0"/>
    <s v="No"/>
    <x v="1"/>
    <s v="Yes"/>
    <x v="0"/>
    <x v="2"/>
    <x v="2"/>
  </r>
  <r>
    <n v="3516"/>
    <s v="Vanessa Moraes"/>
    <x v="1"/>
    <x v="284"/>
    <x v="0"/>
    <n v="5"/>
    <x v="1"/>
    <s v="No"/>
    <x v="1"/>
    <s v="No"/>
    <x v="1"/>
    <x v="1"/>
    <x v="1"/>
  </r>
  <r>
    <n v="3517"/>
    <s v="William Carvalho"/>
    <x v="0"/>
    <x v="285"/>
    <x v="1"/>
    <n v="15"/>
    <x v="0"/>
    <s v="Yes"/>
    <x v="0"/>
    <s v="Yes"/>
    <x v="0"/>
    <x v="7"/>
    <x v="8"/>
  </r>
  <r>
    <n v="3518"/>
    <s v="Xavier Reis"/>
    <x v="2"/>
    <x v="286"/>
    <x v="0"/>
    <n v="10"/>
    <x v="2"/>
    <s v="No"/>
    <x v="1"/>
    <s v="Yes"/>
    <x v="0"/>
    <x v="9"/>
    <x v="10"/>
  </r>
  <r>
    <n v="3519"/>
    <s v="Yasmin Rocha"/>
    <x v="1"/>
    <x v="287"/>
    <x v="1"/>
    <n v="5"/>
    <x v="0"/>
    <s v="No"/>
    <x v="1"/>
    <s v="No"/>
    <x v="1"/>
    <x v="5"/>
    <x v="11"/>
  </r>
  <r>
    <n v="3520"/>
    <s v="Zacarias Duarte"/>
    <x v="0"/>
    <x v="288"/>
    <x v="0"/>
    <n v="15"/>
    <x v="1"/>
    <s v="Yes"/>
    <x v="0"/>
    <s v="Yes"/>
    <x v="0"/>
    <x v="0"/>
    <x v="0"/>
  </r>
  <r>
    <n v="3521"/>
    <s v="Amanda Freitas"/>
    <x v="2"/>
    <x v="289"/>
    <x v="1"/>
    <n v="10"/>
    <x v="0"/>
    <s v="No"/>
    <x v="1"/>
    <s v="Yes"/>
    <x v="0"/>
    <x v="2"/>
    <x v="2"/>
  </r>
  <r>
    <n v="3522"/>
    <s v="Bruno Almeida"/>
    <x v="1"/>
    <x v="290"/>
    <x v="0"/>
    <n v="5"/>
    <x v="2"/>
    <s v="No"/>
    <x v="1"/>
    <s v="No"/>
    <x v="1"/>
    <x v="1"/>
    <x v="1"/>
  </r>
  <r>
    <n v="3523"/>
    <s v="Carla Siqueira"/>
    <x v="0"/>
    <x v="291"/>
    <x v="1"/>
    <n v="15"/>
    <x v="0"/>
    <s v="Yes"/>
    <x v="0"/>
    <s v="Yes"/>
    <x v="0"/>
    <x v="3"/>
    <x v="3"/>
  </r>
  <r>
    <n v="3524"/>
    <s v="Diogo Ramos"/>
    <x v="2"/>
    <x v="292"/>
    <x v="0"/>
    <n v="10"/>
    <x v="1"/>
    <s v="No"/>
    <x v="1"/>
    <s v="Yes"/>
    <x v="0"/>
    <x v="6"/>
    <x v="7"/>
  </r>
  <r>
    <n v="3525"/>
    <s v="Elisa Magalhães"/>
    <x v="1"/>
    <x v="293"/>
    <x v="1"/>
    <n v="5"/>
    <x v="0"/>
    <s v="No"/>
    <x v="1"/>
    <s v="No"/>
    <x v="1"/>
    <x v="4"/>
    <x v="4"/>
  </r>
  <r>
    <m/>
    <m/>
    <x v="3"/>
    <x v="294"/>
    <x v="2"/>
    <m/>
    <x v="3"/>
    <m/>
    <x v="2"/>
    <m/>
    <x v="2"/>
    <x v="1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s v="Yes"/>
    <n v="15"/>
    <s v="Monthly"/>
    <s v="Yes"/>
    <n v="30"/>
    <s v="Yes"/>
    <n v="20"/>
    <n v="5"/>
    <n v="60"/>
  </r>
  <r>
    <n v="3232"/>
    <s v="Maria Oliveira"/>
    <x v="1"/>
    <d v="2024-01-15T00:00:00"/>
    <s v="No"/>
    <n v="5"/>
    <s v="Annual"/>
    <s v="No"/>
    <s v="-"/>
    <s v="No"/>
    <n v="0"/>
    <n v="0"/>
    <n v="5"/>
  </r>
  <r>
    <n v="3233"/>
    <s v="Lucas Fernandes"/>
    <x v="2"/>
    <d v="2024-02-10T00:00:00"/>
    <s v="Yes"/>
    <n v="10"/>
    <s v="Quarterly"/>
    <s v="No"/>
    <s v="-"/>
    <s v="Yes"/>
    <n v="20"/>
    <n v="10"/>
    <n v="20"/>
  </r>
  <r>
    <n v="3234"/>
    <s v="Ana Souza"/>
    <x v="0"/>
    <d v="2024-02-20T00:00:00"/>
    <s v="No"/>
    <n v="15"/>
    <s v="Monthly"/>
    <s v="Yes"/>
    <n v="30"/>
    <s v="Yes"/>
    <n v="20"/>
    <n v="3"/>
    <n v="62"/>
  </r>
  <r>
    <n v="3235"/>
    <s v="Pedro Gonçalves"/>
    <x v="1"/>
    <d v="2024-03-05T00:00:00"/>
    <s v="Yes"/>
    <n v="5"/>
    <s v="Monthly"/>
    <s v="No"/>
    <s v="-"/>
    <s v="No"/>
    <n v="0"/>
    <n v="1"/>
    <n v="4"/>
  </r>
  <r>
    <n v="3236"/>
    <s v="Felipe Costa"/>
    <x v="2"/>
    <d v="2024-03-02T00:00:00"/>
    <s v="No"/>
    <n v="10"/>
    <s v="Monthly"/>
    <s v="No"/>
    <s v="-"/>
    <s v="Yes"/>
    <n v="20"/>
    <n v="2"/>
    <n v="28"/>
  </r>
  <r>
    <n v="3237"/>
    <s v="Camila Ribeiro"/>
    <x v="0"/>
    <d v="2024-03-03T00:00:00"/>
    <s v="Yes"/>
    <n v="15"/>
    <s v="Quarterly"/>
    <s v="Yes"/>
    <n v="30"/>
    <s v="Yes"/>
    <n v="20"/>
    <n v="10"/>
    <n v="55"/>
  </r>
  <r>
    <n v="3238"/>
    <s v="André Mendes"/>
    <x v="1"/>
    <d v="2024-03-04T00:00:00"/>
    <s v="Yes"/>
    <n v="5"/>
    <s v="Annual"/>
    <s v="No"/>
    <s v="-"/>
    <s v="No"/>
    <n v="0"/>
    <n v="0"/>
    <n v="5"/>
  </r>
  <r>
    <n v="3239"/>
    <s v="Sofia Almeida"/>
    <x v="0"/>
    <d v="2024-03-05T00:00:00"/>
    <s v="No"/>
    <n v="15"/>
    <s v="Monthly"/>
    <s v="Yes"/>
    <n v="30"/>
    <s v="Yes"/>
    <n v="20"/>
    <n v="5"/>
    <n v="60"/>
  </r>
  <r>
    <n v="3240"/>
    <s v="Bruno Martins"/>
    <x v="2"/>
    <d v="2024-03-06T00:00:00"/>
    <s v="Yes"/>
    <n v="10"/>
    <s v="Quarterly"/>
    <s v="No"/>
    <s v="-"/>
    <s v="Yes"/>
    <n v="20"/>
    <n v="15"/>
    <n v="15"/>
  </r>
  <r>
    <n v="3241"/>
    <s v="Rita Castro"/>
    <x v="1"/>
    <d v="2024-03-07T00:00:00"/>
    <s v="No"/>
    <n v="5"/>
    <s v="Monthly"/>
    <s v="No"/>
    <s v="-"/>
    <s v="No"/>
    <n v="0"/>
    <n v="1"/>
    <n v="4"/>
  </r>
  <r>
    <n v="3242"/>
    <s v="Marco Túlio"/>
    <x v="0"/>
    <d v="2024-03-08T00:00:00"/>
    <s v="Yes"/>
    <n v="15"/>
    <s v="Annual"/>
    <s v="Yes"/>
    <n v="30"/>
    <s v="Yes"/>
    <n v="20"/>
    <n v="20"/>
    <n v="45"/>
  </r>
  <r>
    <n v="3243"/>
    <s v="Lívia Silveira"/>
    <x v="2"/>
    <d v="2024-03-09T00:00:00"/>
    <s v="No"/>
    <n v="10"/>
    <s v="Monthly"/>
    <s v="No"/>
    <s v="-"/>
    <s v="Yes"/>
    <n v="20"/>
    <n v="10"/>
    <n v="20"/>
  </r>
  <r>
    <n v="3244"/>
    <s v="Diogo Sousa"/>
    <x v="1"/>
    <d v="2024-03-10T00:00:00"/>
    <s v="Yes"/>
    <n v="5"/>
    <s v="Quarterly"/>
    <s v="No"/>
    <s v="-"/>
    <s v="No"/>
    <n v="0"/>
    <n v="0"/>
    <n v="5"/>
  </r>
  <r>
    <n v="3245"/>
    <s v="Fernanda Lima"/>
    <x v="0"/>
    <d v="2024-03-11T00:00:00"/>
    <s v="No"/>
    <n v="15"/>
    <s v="Monthly"/>
    <s v="Yes"/>
    <n v="30"/>
    <s v="Yes"/>
    <n v="20"/>
    <n v="8"/>
    <n v="57"/>
  </r>
  <r>
    <n v="3246"/>
    <s v="Caio Pereira"/>
    <x v="2"/>
    <d v="2024-03-12T00:00:00"/>
    <s v="Yes"/>
    <n v="10"/>
    <s v="Annual"/>
    <s v="No"/>
    <s v="-"/>
    <s v="Yes"/>
    <n v="20"/>
    <n v="12"/>
    <n v="18"/>
  </r>
  <r>
    <n v="3247"/>
    <s v="Beatriz Gomes"/>
    <x v="1"/>
    <d v="2024-03-13T00:00:00"/>
    <s v="No"/>
    <n v="5"/>
    <s v="Monthly"/>
    <s v="No"/>
    <s v="-"/>
    <s v="No"/>
    <n v="0"/>
    <n v="2"/>
    <n v="3"/>
  </r>
  <r>
    <n v="3248"/>
    <s v="Cesar Oliveira"/>
    <x v="0"/>
    <d v="2024-03-14T00:00:00"/>
    <s v="Yes"/>
    <n v="15"/>
    <s v="Quarterly"/>
    <s v="Yes"/>
    <n v="30"/>
    <s v="Yes"/>
    <n v="20"/>
    <n v="7"/>
    <n v="58"/>
  </r>
  <r>
    <n v="3249"/>
    <s v="Débora Machado"/>
    <x v="2"/>
    <d v="2024-03-15T00:00:00"/>
    <s v="No"/>
    <n v="10"/>
    <s v="Monthly"/>
    <s v="No"/>
    <s v="-"/>
    <s v="Yes"/>
    <n v="20"/>
    <n v="5"/>
    <n v="25"/>
  </r>
  <r>
    <n v="3250"/>
    <s v="Eduardo Vargas"/>
    <x v="1"/>
    <d v="2024-03-16T00:00:00"/>
    <s v="Yes"/>
    <n v="5"/>
    <s v="Annual"/>
    <s v="No"/>
    <s v="-"/>
    <s v="No"/>
    <n v="0"/>
    <n v="0"/>
    <n v="5"/>
  </r>
  <r>
    <n v="3251"/>
    <s v="Gabriela Santos"/>
    <x v="0"/>
    <d v="2024-03-17T00:00:00"/>
    <s v="No"/>
    <n v="15"/>
    <s v="Monthly"/>
    <s v="Yes"/>
    <n v="30"/>
    <s v="Yes"/>
    <n v="20"/>
    <n v="3"/>
    <n v="62"/>
  </r>
  <r>
    <n v="3252"/>
    <s v="Henrique Dias"/>
    <x v="2"/>
    <d v="2024-03-18T00:00:00"/>
    <s v="Yes"/>
    <n v="10"/>
    <s v="Quarterly"/>
    <s v="No"/>
    <s v="-"/>
    <s v="Yes"/>
    <n v="20"/>
    <n v="15"/>
    <n v="15"/>
  </r>
  <r>
    <n v="3253"/>
    <s v="Isabela Moreira"/>
    <x v="1"/>
    <d v="2024-03-19T00:00:00"/>
    <s v="No"/>
    <n v="5"/>
    <s v="Monthly"/>
    <s v="No"/>
    <s v="-"/>
    <s v="No"/>
    <n v="0"/>
    <n v="1"/>
    <n v="4"/>
  </r>
  <r>
    <n v="3254"/>
    <s v="Joaquim Barbosa"/>
    <x v="0"/>
    <d v="2024-03-20T00:00:00"/>
    <s v="Yes"/>
    <n v="15"/>
    <s v="Annual"/>
    <s v="Yes"/>
    <n v="30"/>
    <s v="Yes"/>
    <n v="20"/>
    <n v="20"/>
    <n v="45"/>
  </r>
  <r>
    <n v="3255"/>
    <s v="Lara Rocha"/>
    <x v="2"/>
    <d v="2024-03-21T00:00:00"/>
    <s v="No"/>
    <n v="10"/>
    <s v="Monthly"/>
    <s v="No"/>
    <s v="-"/>
    <s v="Yes"/>
    <n v="20"/>
    <n v="10"/>
    <n v="20"/>
  </r>
  <r>
    <n v="3256"/>
    <s v="Matheus Silva"/>
    <x v="1"/>
    <d v="2024-03-22T00:00:00"/>
    <s v="Yes"/>
    <n v="5"/>
    <s v="Quarterly"/>
    <s v="No"/>
    <s v="-"/>
    <s v="No"/>
    <n v="0"/>
    <n v="0"/>
    <n v="5"/>
  </r>
  <r>
    <n v="3257"/>
    <s v="Nicole Costa"/>
    <x v="0"/>
    <d v="2024-03-23T00:00:00"/>
    <s v="No"/>
    <n v="15"/>
    <s v="Monthly"/>
    <s v="Yes"/>
    <n v="30"/>
    <s v="Yes"/>
    <n v="20"/>
    <n v="5"/>
    <n v="60"/>
  </r>
  <r>
    <n v="3258"/>
    <s v="Otávio Mendonça"/>
    <x v="2"/>
    <d v="2024-03-24T00:00:00"/>
    <s v="Yes"/>
    <n v="10"/>
    <s v="Annual"/>
    <s v="No"/>
    <s v="-"/>
    <s v="Yes"/>
    <n v="20"/>
    <n v="15"/>
    <n v="15"/>
  </r>
  <r>
    <n v="3259"/>
    <s v="Paula Ferreira"/>
    <x v="1"/>
    <d v="2024-03-25T00:00:00"/>
    <s v="No"/>
    <n v="5"/>
    <s v="Monthly"/>
    <s v="No"/>
    <s v="-"/>
    <s v="No"/>
    <n v="0"/>
    <n v="1"/>
    <n v="4"/>
  </r>
  <r>
    <n v="3260"/>
    <s v="Raquel Alves"/>
    <x v="0"/>
    <d v="2024-03-26T00:00:00"/>
    <s v="Yes"/>
    <n v="15"/>
    <s v="Quarterly"/>
    <s v="Yes"/>
    <n v="30"/>
    <s v="Yes"/>
    <n v="20"/>
    <n v="7"/>
    <n v="58"/>
  </r>
  <r>
    <n v="3261"/>
    <s v="Samuel Pires"/>
    <x v="2"/>
    <d v="2024-03-27T00:00:00"/>
    <s v="No"/>
    <n v="10"/>
    <s v="Monthly"/>
    <s v="No"/>
    <s v="-"/>
    <s v="Yes"/>
    <n v="20"/>
    <n v="10"/>
    <n v="20"/>
  </r>
  <r>
    <n v="3262"/>
    <s v="Tânia Barros"/>
    <x v="1"/>
    <d v="2024-03-28T00:00:00"/>
    <s v="Yes"/>
    <n v="5"/>
    <s v="Annual"/>
    <s v="No"/>
    <s v="-"/>
    <s v="No"/>
    <n v="0"/>
    <n v="0"/>
    <n v="5"/>
  </r>
  <r>
    <n v="3263"/>
    <s v="Vinicius Lima"/>
    <x v="0"/>
    <d v="2024-03-29T00:00:00"/>
    <s v="No"/>
    <n v="15"/>
    <s v="Monthly"/>
    <s v="Yes"/>
    <n v="30"/>
    <s v="Yes"/>
    <n v="20"/>
    <n v="3"/>
    <n v="62"/>
  </r>
  <r>
    <n v="3264"/>
    <s v="Yasmin Teixeira"/>
    <x v="2"/>
    <d v="2024-03-30T00:00:00"/>
    <s v="Yes"/>
    <n v="10"/>
    <s v="Quarterly"/>
    <s v="No"/>
    <s v="-"/>
    <s v="Yes"/>
    <n v="20"/>
    <n v="15"/>
    <n v="15"/>
  </r>
  <r>
    <n v="3265"/>
    <s v="Zé Carlos"/>
    <x v="1"/>
    <d v="2024-03-31T00:00:00"/>
    <s v="No"/>
    <n v="5"/>
    <s v="Monthly"/>
    <s v="No"/>
    <s v="-"/>
    <s v="No"/>
    <n v="0"/>
    <n v="1"/>
    <n v="4"/>
  </r>
  <r>
    <n v="3266"/>
    <s v="Amanda Nogueira"/>
    <x v="1"/>
    <d v="2024-04-01T00:00:00"/>
    <s v="Yes"/>
    <n v="5"/>
    <s v="Monthly"/>
    <s v="No"/>
    <s v="-"/>
    <s v="No"/>
    <n v="0"/>
    <n v="0"/>
    <n v="5"/>
  </r>
  <r>
    <n v="3267"/>
    <s v="Bruno Cavalheiro"/>
    <x v="0"/>
    <d v="2024-04-02T00:00:00"/>
    <s v="No"/>
    <n v="15"/>
    <s v="Quarterly"/>
    <s v="Yes"/>
    <n v="30"/>
    <s v="Yes"/>
    <n v="20"/>
    <n v="7"/>
    <n v="58"/>
  </r>
  <r>
    <n v="3268"/>
    <s v="Carla Dias"/>
    <x v="2"/>
    <d v="2024-04-03T00:00:00"/>
    <s v="Yes"/>
    <n v="10"/>
    <s v="Annual"/>
    <s v="No"/>
    <s v="-"/>
    <s v="Yes"/>
    <n v="20"/>
    <n v="10"/>
    <n v="20"/>
  </r>
  <r>
    <n v="3269"/>
    <s v="Diego Fontes"/>
    <x v="1"/>
    <d v="2024-04-04T00:00:00"/>
    <s v="No"/>
    <n v="5"/>
    <s v="Quarterly"/>
    <s v="No"/>
    <s v="-"/>
    <s v="No"/>
    <n v="0"/>
    <n v="1"/>
    <n v="4"/>
  </r>
  <r>
    <n v="3270"/>
    <s v="Eunice Lima"/>
    <x v="0"/>
    <d v="2024-04-05T00:00:00"/>
    <s v="Yes"/>
    <n v="15"/>
    <s v="Monthly"/>
    <s v="Yes"/>
    <n v="30"/>
    <s v="Yes"/>
    <n v="20"/>
    <n v="15"/>
    <n v="50"/>
  </r>
  <r>
    <n v="3271"/>
    <s v="Fábio Martins"/>
    <x v="2"/>
    <d v="2024-04-06T00:00:00"/>
    <s v="No"/>
    <n v="10"/>
    <s v="Monthly"/>
    <s v="No"/>
    <s v="-"/>
    <s v="Yes"/>
    <n v="20"/>
    <n v="5"/>
    <n v="25"/>
  </r>
  <r>
    <n v="3272"/>
    <s v="Gisele Araújo"/>
    <x v="1"/>
    <d v="2024-04-07T00:00:00"/>
    <s v="Yes"/>
    <n v="5"/>
    <s v="Annual"/>
    <s v="No"/>
    <s v="-"/>
    <s v="No"/>
    <n v="0"/>
    <n v="0"/>
    <n v="5"/>
  </r>
  <r>
    <n v="3273"/>
    <s v="Hélio Castro"/>
    <x v="0"/>
    <d v="2024-04-08T00:00:00"/>
    <s v="No"/>
    <n v="15"/>
    <s v="Quarterly"/>
    <s v="Yes"/>
    <n v="30"/>
    <s v="Yes"/>
    <n v="20"/>
    <n v="20"/>
    <n v="45"/>
  </r>
  <r>
    <n v="3274"/>
    <s v="Ingrid Menezes"/>
    <x v="2"/>
    <d v="2024-04-09T00:00:00"/>
    <s v="Yes"/>
    <n v="10"/>
    <s v="Quarterly"/>
    <s v="No"/>
    <s v="-"/>
    <s v="Yes"/>
    <n v="20"/>
    <n v="12"/>
    <n v="18"/>
  </r>
  <r>
    <n v="3275"/>
    <s v="Jorge Baptista"/>
    <x v="1"/>
    <d v="2024-04-10T00:00:00"/>
    <s v="No"/>
    <n v="5"/>
    <s v="Monthly"/>
    <s v="No"/>
    <s v="-"/>
    <s v="No"/>
    <n v="0"/>
    <n v="2"/>
    <n v="3"/>
  </r>
  <r>
    <n v="3276"/>
    <s v="Kléber Oliveira"/>
    <x v="0"/>
    <d v="2024-04-11T00:00:00"/>
    <s v="Yes"/>
    <n v="15"/>
    <s v="Annual"/>
    <s v="Yes"/>
    <n v="30"/>
    <s v="Yes"/>
    <n v="20"/>
    <n v="5"/>
    <n v="60"/>
  </r>
  <r>
    <n v="3277"/>
    <s v="Luciana Freitas"/>
    <x v="2"/>
    <d v="2024-04-12T00:00:00"/>
    <s v="No"/>
    <n v="10"/>
    <s v="Monthly"/>
    <s v="No"/>
    <s v="-"/>
    <s v="Yes"/>
    <n v="20"/>
    <n v="10"/>
    <n v="20"/>
  </r>
  <r>
    <n v="3278"/>
    <s v="Márcia Eller"/>
    <x v="1"/>
    <d v="2024-04-13T00:00:00"/>
    <s v="Yes"/>
    <n v="5"/>
    <s v="Quarterly"/>
    <s v="No"/>
    <s v="-"/>
    <s v="No"/>
    <n v="0"/>
    <n v="0"/>
    <n v="5"/>
  </r>
  <r>
    <n v="3279"/>
    <s v="Nilo Peçanha"/>
    <x v="0"/>
    <d v="2024-04-14T00:00:00"/>
    <s v="No"/>
    <n v="15"/>
    <s v="Monthly"/>
    <s v="Yes"/>
    <n v="30"/>
    <s v="Yes"/>
    <n v="20"/>
    <n v="3"/>
    <n v="62"/>
  </r>
  <r>
    <n v="3280"/>
    <s v="Oscar Neves"/>
    <x v="2"/>
    <d v="2024-04-15T00:00:00"/>
    <s v="Yes"/>
    <n v="10"/>
    <s v="Annual"/>
    <s v="No"/>
    <s v="-"/>
    <s v="Yes"/>
    <n v="20"/>
    <n v="15"/>
    <n v="15"/>
  </r>
  <r>
    <n v="3281"/>
    <s v="Patrícia Soares"/>
    <x v="1"/>
    <d v="2024-04-16T00:00:00"/>
    <s v="No"/>
    <n v="5"/>
    <s v="Monthly"/>
    <s v="No"/>
    <s v="-"/>
    <s v="No"/>
    <n v="0"/>
    <n v="1"/>
    <n v="4"/>
  </r>
  <r>
    <n v="3282"/>
    <s v="Quirino Gonçalves"/>
    <x v="0"/>
    <d v="2024-04-17T00:00:00"/>
    <s v="Yes"/>
    <n v="15"/>
    <s v="Quarterly"/>
    <s v="Yes"/>
    <n v="30"/>
    <s v="Yes"/>
    <n v="20"/>
    <n v="7"/>
    <n v="58"/>
  </r>
  <r>
    <n v="3283"/>
    <s v="Raul Machado"/>
    <x v="2"/>
    <d v="2024-04-18T00:00:00"/>
    <s v="No"/>
    <n v="10"/>
    <s v="Monthly"/>
    <s v="No"/>
    <s v="-"/>
    <s v="Yes"/>
    <n v="20"/>
    <n v="10"/>
    <n v="20"/>
  </r>
  <r>
    <n v="3284"/>
    <s v="Sônia Lobo"/>
    <x v="1"/>
    <d v="2024-04-19T00:00:00"/>
    <s v="Yes"/>
    <n v="5"/>
    <s v="Annual"/>
    <s v="No"/>
    <s v="-"/>
    <s v="No"/>
    <n v="0"/>
    <n v="0"/>
    <n v="5"/>
  </r>
  <r>
    <n v="3285"/>
    <s v="Tiago Ramos"/>
    <x v="0"/>
    <d v="2024-04-20T00:00:00"/>
    <s v="No"/>
    <n v="15"/>
    <s v="Monthly"/>
    <s v="Yes"/>
    <n v="30"/>
    <s v="Yes"/>
    <n v="20"/>
    <n v="20"/>
    <n v="45"/>
  </r>
  <r>
    <n v="3286"/>
    <s v="Ugo Pires"/>
    <x v="2"/>
    <d v="2024-04-21T00:00:00"/>
    <s v="Yes"/>
    <n v="10"/>
    <s v="Quarterly"/>
    <s v="No"/>
    <s v="-"/>
    <s v="Yes"/>
    <n v="20"/>
    <n v="15"/>
    <n v="15"/>
  </r>
  <r>
    <n v="3287"/>
    <s v="Valéria Nobre"/>
    <x v="1"/>
    <d v="2024-04-22T00:00:00"/>
    <s v="No"/>
    <n v="5"/>
    <s v="Monthly"/>
    <s v="No"/>
    <s v="-"/>
    <s v="No"/>
    <n v="0"/>
    <n v="1"/>
    <n v="4"/>
  </r>
  <r>
    <n v="3288"/>
    <s v="William Siqueira"/>
    <x v="0"/>
    <d v="2024-04-23T00:00:00"/>
    <s v="Yes"/>
    <n v="15"/>
    <s v="Annual"/>
    <s v="Yes"/>
    <n v="30"/>
    <s v="Yes"/>
    <n v="20"/>
    <n v="3"/>
    <n v="62"/>
  </r>
  <r>
    <n v="3289"/>
    <s v="Xuxa Meneghel"/>
    <x v="2"/>
    <d v="2024-04-24T00:00:00"/>
    <s v="No"/>
    <n v="10"/>
    <s v="Monthly"/>
    <s v="No"/>
    <s v="-"/>
    <s v="Yes"/>
    <n v="20"/>
    <n v="10"/>
    <n v="20"/>
  </r>
  <r>
    <n v="3290"/>
    <s v="Yara Figueiredo"/>
    <x v="1"/>
    <d v="2024-04-25T00:00:00"/>
    <s v="Yes"/>
    <n v="5"/>
    <s v="Quarterly"/>
    <s v="No"/>
    <s v="-"/>
    <s v="No"/>
    <n v="0"/>
    <n v="0"/>
    <n v="5"/>
  </r>
  <r>
    <n v="3291"/>
    <s v="Zacarias Alves"/>
    <x v="0"/>
    <d v="2024-04-26T00:00:00"/>
    <s v="No"/>
    <n v="15"/>
    <s v="Monthly"/>
    <s v="Yes"/>
    <n v="30"/>
    <s v="Yes"/>
    <n v="20"/>
    <n v="5"/>
    <n v="60"/>
  </r>
  <r>
    <n v="3292"/>
    <s v="Amanda Bynes"/>
    <x v="2"/>
    <d v="2024-04-27T00:00:00"/>
    <s v="Yes"/>
    <n v="10"/>
    <s v="Annual"/>
    <s v="No"/>
    <s v="-"/>
    <s v="Yes"/>
    <n v="20"/>
    <n v="15"/>
    <n v="15"/>
  </r>
  <r>
    <n v="3293"/>
    <s v="Bruno Mars"/>
    <x v="1"/>
    <d v="2024-04-28T00:00:00"/>
    <s v="No"/>
    <n v="5"/>
    <s v="Monthly"/>
    <s v="No"/>
    <s v="-"/>
    <s v="No"/>
    <n v="0"/>
    <n v="1"/>
    <n v="4"/>
  </r>
  <r>
    <n v="3294"/>
    <s v="Carla Bruni"/>
    <x v="0"/>
    <d v="2024-04-29T00:00:00"/>
    <s v="Yes"/>
    <n v="15"/>
    <s v="Quarterly"/>
    <s v="Yes"/>
    <n v="30"/>
    <s v="Yes"/>
    <n v="20"/>
    <n v="20"/>
    <n v="45"/>
  </r>
  <r>
    <n v="3295"/>
    <s v="Diego Maradona"/>
    <x v="2"/>
    <d v="2024-04-30T00:00:00"/>
    <s v="No"/>
    <n v="10"/>
    <s v="Monthly"/>
    <s v="No"/>
    <s v="-"/>
    <s v="Yes"/>
    <n v="20"/>
    <n v="5"/>
    <n v="25"/>
  </r>
  <r>
    <n v="3296"/>
    <s v="Estela Marques"/>
    <x v="1"/>
    <d v="2024-05-01T00:00:00"/>
    <s v="No"/>
    <n v="5"/>
    <s v="Monthly"/>
    <s v="No"/>
    <s v="-"/>
    <s v="No"/>
    <n v="0"/>
    <n v="0"/>
    <n v="5"/>
  </r>
  <r>
    <n v="3297"/>
    <s v="Fábio Nobre"/>
    <x v="0"/>
    <d v="2024-05-02T00:00:00"/>
    <s v="Yes"/>
    <n v="15"/>
    <s v="Quarterly"/>
    <s v="Yes"/>
    <n v="30"/>
    <s v="Yes"/>
    <n v="20"/>
    <n v="7"/>
    <n v="58"/>
  </r>
  <r>
    <n v="3298"/>
    <s v="Gabriel Oliveira"/>
    <x v="2"/>
    <d v="2024-05-03T00:00:00"/>
    <s v="No"/>
    <n v="10"/>
    <s v="Annual"/>
    <s v="No"/>
    <s v="-"/>
    <s v="Yes"/>
    <n v="20"/>
    <n v="10"/>
    <n v="20"/>
  </r>
  <r>
    <n v="3299"/>
    <s v="Helena Santos"/>
    <x v="1"/>
    <d v="2024-05-04T00:00:00"/>
    <s v="Yes"/>
    <n v="5"/>
    <s v="Quarterly"/>
    <s v="No"/>
    <s v="-"/>
    <s v="No"/>
    <n v="0"/>
    <n v="1"/>
    <n v="4"/>
  </r>
  <r>
    <n v="3300"/>
    <s v="Ivan Carvalho"/>
    <x v="0"/>
    <d v="2024-05-05T00:00:00"/>
    <s v="No"/>
    <n v="15"/>
    <s v="Monthly"/>
    <s v="Yes"/>
    <n v="30"/>
    <s v="Yes"/>
    <n v="20"/>
    <n v="15"/>
    <n v="50"/>
  </r>
  <r>
    <n v="3301"/>
    <s v="Júlia Ferreira"/>
    <x v="2"/>
    <d v="2024-05-06T00:00:00"/>
    <s v="Yes"/>
    <n v="10"/>
    <s v="Monthly"/>
    <s v="No"/>
    <s v="-"/>
    <s v="Yes"/>
    <n v="20"/>
    <n v="5"/>
    <n v="25"/>
  </r>
  <r>
    <n v="3302"/>
    <s v="Karla Alves"/>
    <x v="1"/>
    <d v="2024-05-07T00:00:00"/>
    <s v="No"/>
    <n v="5"/>
    <s v="Annual"/>
    <s v="No"/>
    <s v="-"/>
    <s v="No"/>
    <n v="0"/>
    <n v="0"/>
    <n v="5"/>
  </r>
  <r>
    <n v="3303"/>
    <s v="Lucas Mendes"/>
    <x v="0"/>
    <d v="2024-05-08T00:00:00"/>
    <s v="Yes"/>
    <n v="15"/>
    <s v="Quarterly"/>
    <s v="Yes"/>
    <n v="30"/>
    <s v="Yes"/>
    <n v="20"/>
    <n v="20"/>
    <n v="45"/>
  </r>
  <r>
    <n v="3304"/>
    <s v="Mônica Gomes"/>
    <x v="2"/>
    <d v="2024-05-09T00:00:00"/>
    <s v="No"/>
    <n v="10"/>
    <s v="Quarterly"/>
    <s v="No"/>
    <s v="-"/>
    <s v="Yes"/>
    <n v="20"/>
    <n v="12"/>
    <n v="18"/>
  </r>
  <r>
    <n v="3305"/>
    <s v="Norberto Queiroz"/>
    <x v="1"/>
    <d v="2024-05-10T00:00:00"/>
    <s v="Yes"/>
    <n v="5"/>
    <s v="Monthly"/>
    <s v="No"/>
    <s v="-"/>
    <s v="No"/>
    <n v="0"/>
    <n v="2"/>
    <n v="3"/>
  </r>
  <r>
    <n v="3306"/>
    <s v="Otávio Barros"/>
    <x v="0"/>
    <d v="2024-05-11T00:00:00"/>
    <s v="No"/>
    <n v="15"/>
    <s v="Annual"/>
    <s v="Yes"/>
    <n v="30"/>
    <s v="Yes"/>
    <n v="20"/>
    <n v="5"/>
    <n v="60"/>
  </r>
  <r>
    <n v="3307"/>
    <s v="Paula Vieira"/>
    <x v="2"/>
    <d v="2024-05-12T00:00:00"/>
    <s v="Yes"/>
    <n v="10"/>
    <s v="Monthly"/>
    <s v="No"/>
    <s v="-"/>
    <s v="Yes"/>
    <n v="20"/>
    <n v="10"/>
    <n v="20"/>
  </r>
  <r>
    <n v="3308"/>
    <s v="Quentin Ramos"/>
    <x v="1"/>
    <d v="2024-05-13T00:00:00"/>
    <s v="No"/>
    <n v="5"/>
    <s v="Quarterly"/>
    <s v="No"/>
    <s v="-"/>
    <s v="No"/>
    <n v="0"/>
    <n v="0"/>
    <n v="5"/>
  </r>
  <r>
    <n v="3309"/>
    <s v="Raquel Novaes"/>
    <x v="0"/>
    <d v="2024-05-14T00:00:00"/>
    <s v="Yes"/>
    <n v="15"/>
    <s v="Monthly"/>
    <s v="Yes"/>
    <n v="30"/>
    <s v="Yes"/>
    <n v="20"/>
    <n v="3"/>
    <n v="62"/>
  </r>
  <r>
    <n v="3310"/>
    <s v="Samantha Lopes"/>
    <x v="2"/>
    <d v="2024-05-15T00:00:00"/>
    <s v="No"/>
    <n v="10"/>
    <s v="Annual"/>
    <s v="No"/>
    <s v="-"/>
    <s v="Yes"/>
    <n v="20"/>
    <n v="15"/>
    <n v="15"/>
  </r>
  <r>
    <n v="3311"/>
    <s v="Tiago Martins"/>
    <x v="1"/>
    <d v="2024-05-16T00:00:00"/>
    <s v="Yes"/>
    <n v="5"/>
    <s v="Monthly"/>
    <s v="No"/>
    <s v="-"/>
    <s v="No"/>
    <n v="0"/>
    <n v="1"/>
    <n v="4"/>
  </r>
  <r>
    <n v="3312"/>
    <s v="Ulysses Guimarães"/>
    <x v="0"/>
    <d v="2024-05-17T00:00:00"/>
    <s v="No"/>
    <n v="15"/>
    <s v="Quarterly"/>
    <s v="Yes"/>
    <n v="30"/>
    <s v="Yes"/>
    <n v="20"/>
    <n v="7"/>
    <n v="58"/>
  </r>
  <r>
    <n v="3313"/>
    <s v="Vanessa Silva"/>
    <x v="2"/>
    <d v="2024-05-18T00:00:00"/>
    <s v="Yes"/>
    <n v="10"/>
    <s v="Monthly"/>
    <s v="No"/>
    <s v="-"/>
    <s v="Yes"/>
    <n v="20"/>
    <n v="10"/>
    <n v="20"/>
  </r>
  <r>
    <n v="3314"/>
    <s v="William Carneiro"/>
    <x v="1"/>
    <d v="2024-05-19T00:00:00"/>
    <s v="No"/>
    <n v="5"/>
    <s v="Annual"/>
    <s v="No"/>
    <s v="-"/>
    <s v="No"/>
    <n v="0"/>
    <n v="0"/>
    <n v="5"/>
  </r>
  <r>
    <n v="3315"/>
    <s v="Ximena Rocha"/>
    <x v="0"/>
    <d v="2024-05-20T00:00:00"/>
    <s v="Yes"/>
    <n v="15"/>
    <s v="Monthly"/>
    <s v="Yes"/>
    <n v="30"/>
    <s v="Yes"/>
    <n v="20"/>
    <n v="20"/>
    <n v="45"/>
  </r>
  <r>
    <n v="3316"/>
    <s v="Yasmin Figueiredo"/>
    <x v="2"/>
    <d v="2024-05-21T00:00:00"/>
    <s v="No"/>
    <n v="10"/>
    <s v="Quarterly"/>
    <s v="No"/>
    <s v="-"/>
    <s v="Yes"/>
    <n v="20"/>
    <n v="15"/>
    <n v="15"/>
  </r>
  <r>
    <n v="3317"/>
    <s v="Zara Cunha"/>
    <x v="1"/>
    <d v="2024-05-22T00:00:00"/>
    <s v="Yes"/>
    <n v="5"/>
    <s v="Monthly"/>
    <s v="No"/>
    <s v="-"/>
    <s v="No"/>
    <n v="0"/>
    <n v="1"/>
    <n v="4"/>
  </r>
  <r>
    <n v="3318"/>
    <s v="Alan Teixeira"/>
    <x v="0"/>
    <d v="2024-05-23T00:00:00"/>
    <s v="No"/>
    <n v="15"/>
    <s v="Annual"/>
    <s v="Yes"/>
    <n v="30"/>
    <s v="Yes"/>
    <n v="20"/>
    <n v="3"/>
    <n v="62"/>
  </r>
  <r>
    <n v="3319"/>
    <s v="Bárbara Oliveira"/>
    <x v="2"/>
    <d v="2024-05-24T00:00:00"/>
    <s v="Yes"/>
    <n v="10"/>
    <s v="Monthly"/>
    <s v="No"/>
    <s v="-"/>
    <s v="Yes"/>
    <n v="20"/>
    <n v="10"/>
    <n v="20"/>
  </r>
  <r>
    <n v="3320"/>
    <s v="Carlos Junqueira"/>
    <x v="1"/>
    <d v="2024-05-25T00:00:00"/>
    <s v="No"/>
    <n v="5"/>
    <s v="Quarterly"/>
    <s v="No"/>
    <s v="-"/>
    <s v="No"/>
    <n v="0"/>
    <n v="0"/>
    <n v="5"/>
  </r>
  <r>
    <n v="3321"/>
    <s v="Daniela Moura"/>
    <x v="0"/>
    <d v="2024-05-26T00:00:00"/>
    <s v="Yes"/>
    <n v="15"/>
    <s v="Monthly"/>
    <s v="Yes"/>
    <n v="30"/>
    <s v="Yes"/>
    <n v="20"/>
    <n v="5"/>
    <n v="60"/>
  </r>
  <r>
    <n v="3322"/>
    <s v="Eduardo Lima"/>
    <x v="2"/>
    <d v="2024-05-27T00:00:00"/>
    <s v="No"/>
    <n v="10"/>
    <s v="Annual"/>
    <s v="No"/>
    <s v="-"/>
    <s v="Yes"/>
    <n v="20"/>
    <n v="15"/>
    <n v="15"/>
  </r>
  <r>
    <n v="3323"/>
    <s v="Fabiana Araújo"/>
    <x v="1"/>
    <d v="2024-05-28T00:00:00"/>
    <s v="Yes"/>
    <n v="5"/>
    <s v="Monthly"/>
    <s v="No"/>
    <s v="-"/>
    <s v="No"/>
    <n v="0"/>
    <n v="1"/>
    <n v="4"/>
  </r>
  <r>
    <n v="3324"/>
    <s v="Geraldo Ribeiro"/>
    <x v="0"/>
    <d v="2024-05-29T00:00:00"/>
    <s v="No"/>
    <n v="15"/>
    <s v="Quarterly"/>
    <s v="Yes"/>
    <n v="30"/>
    <s v="Yes"/>
    <n v="20"/>
    <n v="20"/>
    <n v="45"/>
  </r>
  <r>
    <n v="3325"/>
    <s v="Héctor Vargas"/>
    <x v="2"/>
    <d v="2024-05-30T00:00:00"/>
    <s v="Yes"/>
    <n v="10"/>
    <s v="Quarterly"/>
    <s v="No"/>
    <s v="-"/>
    <s v="Yes"/>
    <n v="20"/>
    <n v="15"/>
    <n v="15"/>
  </r>
  <r>
    <n v="3326"/>
    <s v="Isabela Fonseca"/>
    <x v="1"/>
    <d v="2024-05-31T00:00:00"/>
    <s v="No"/>
    <n v="5"/>
    <s v="Annual"/>
    <s v="No"/>
    <s v="-"/>
    <s v="No"/>
    <n v="0"/>
    <n v="0"/>
    <n v="5"/>
  </r>
  <r>
    <n v="3327"/>
    <s v="João Pedro Almeida"/>
    <x v="0"/>
    <d v="2024-06-01T00:00:00"/>
    <s v="Yes"/>
    <n v="15"/>
    <s v="Monthly"/>
    <s v="Yes"/>
    <n v="30"/>
    <s v="Yes"/>
    <n v="20"/>
    <n v="7"/>
    <n v="58"/>
  </r>
  <r>
    <n v="3328"/>
    <s v="Klara Costa"/>
    <x v="2"/>
    <d v="2024-06-02T00:00:00"/>
    <s v="No"/>
    <n v="10"/>
    <s v="Annual"/>
    <s v="No"/>
    <s v="-"/>
    <s v="Yes"/>
    <n v="20"/>
    <n v="10"/>
    <n v="20"/>
  </r>
  <r>
    <n v="3329"/>
    <s v="Luciana Mendes"/>
    <x v="1"/>
    <d v="2024-06-03T00:00:00"/>
    <s v="Yes"/>
    <n v="5"/>
    <s v="Quarterly"/>
    <s v="No"/>
    <s v="-"/>
    <s v="No"/>
    <n v="0"/>
    <n v="1"/>
    <n v="4"/>
  </r>
  <r>
    <n v="3330"/>
    <s v="Marcelo Gouveia"/>
    <x v="0"/>
    <d v="2024-06-04T00:00:00"/>
    <s v="No"/>
    <n v="15"/>
    <s v="Monthly"/>
    <s v="Yes"/>
    <n v="30"/>
    <s v="Yes"/>
    <n v="20"/>
    <n v="15"/>
    <n v="50"/>
  </r>
  <r>
    <n v="3331"/>
    <s v="Nívea Borges"/>
    <x v="2"/>
    <d v="2024-06-05T00:00:00"/>
    <s v="Yes"/>
    <n v="10"/>
    <s v="Monthly"/>
    <s v="No"/>
    <s v="-"/>
    <s v="Yes"/>
    <n v="20"/>
    <n v="5"/>
    <n v="25"/>
  </r>
  <r>
    <n v="3332"/>
    <s v="Oscar Nogueira"/>
    <x v="1"/>
    <d v="2024-06-06T00:00:00"/>
    <s v="No"/>
    <n v="5"/>
    <s v="Annual"/>
    <s v="No"/>
    <s v="-"/>
    <s v="No"/>
    <n v="0"/>
    <n v="0"/>
    <n v="5"/>
  </r>
  <r>
    <n v="3333"/>
    <s v="Patrícia Alves"/>
    <x v="0"/>
    <d v="2024-06-07T00:00:00"/>
    <s v="Yes"/>
    <n v="15"/>
    <s v="Quarterly"/>
    <s v="Yes"/>
    <n v="30"/>
    <s v="Yes"/>
    <n v="20"/>
    <n v="20"/>
    <n v="45"/>
  </r>
  <r>
    <n v="3334"/>
    <s v="Rafaela Silva"/>
    <x v="2"/>
    <d v="2024-06-08T00:00:00"/>
    <s v="No"/>
    <n v="10"/>
    <s v="Quarterly"/>
    <s v="No"/>
    <s v="-"/>
    <s v="Yes"/>
    <n v="20"/>
    <n v="12"/>
    <n v="18"/>
  </r>
  <r>
    <n v="3335"/>
    <s v="Samantha Moraes"/>
    <x v="1"/>
    <d v="2024-06-09T00:00:00"/>
    <s v="Yes"/>
    <n v="5"/>
    <s v="Monthly"/>
    <s v="No"/>
    <s v="-"/>
    <s v="No"/>
    <n v="0"/>
    <n v="2"/>
    <n v="3"/>
  </r>
  <r>
    <n v="3336"/>
    <s v="Tatiana Rocha"/>
    <x v="1"/>
    <d v="2024-06-10T00:00:00"/>
    <s v="Yes"/>
    <n v="5"/>
    <s v="Monthly"/>
    <s v="No"/>
    <s v="-"/>
    <s v="No"/>
    <n v="0"/>
    <n v="0"/>
    <n v="5"/>
  </r>
  <r>
    <n v="3337"/>
    <s v="Ulisses Tavares"/>
    <x v="0"/>
    <d v="2024-06-11T00:00:00"/>
    <s v="No"/>
    <n v="15"/>
    <s v="Quarterly"/>
    <s v="Yes"/>
    <n v="30"/>
    <s v="Yes"/>
    <n v="20"/>
    <n v="7"/>
    <n v="58"/>
  </r>
  <r>
    <n v="3338"/>
    <s v="Víctor Lemos"/>
    <x v="2"/>
    <d v="2024-06-12T00:00:00"/>
    <s v="Yes"/>
    <n v="10"/>
    <s v="Annual"/>
    <s v="No"/>
    <s v="-"/>
    <s v="Yes"/>
    <n v="20"/>
    <n v="10"/>
    <n v="20"/>
  </r>
  <r>
    <n v="3339"/>
    <s v="Wilma Barros"/>
    <x v="1"/>
    <d v="2024-06-13T00:00:00"/>
    <s v="No"/>
    <n v="5"/>
    <s v="Quarterly"/>
    <s v="No"/>
    <s v="-"/>
    <s v="No"/>
    <n v="0"/>
    <n v="1"/>
    <n v="4"/>
  </r>
  <r>
    <n v="3340"/>
    <s v="Xavier Nascimento"/>
    <x v="0"/>
    <d v="2024-06-14T00:00:00"/>
    <s v="Yes"/>
    <n v="15"/>
    <s v="Monthly"/>
    <s v="Yes"/>
    <n v="30"/>
    <s v="Yes"/>
    <n v="20"/>
    <n v="15"/>
    <n v="50"/>
  </r>
  <r>
    <n v="3341"/>
    <s v="Yago Pereira"/>
    <x v="2"/>
    <d v="2024-06-15T00:00:00"/>
    <s v="No"/>
    <n v="10"/>
    <s v="Monthly"/>
    <s v="No"/>
    <s v="-"/>
    <s v="Yes"/>
    <n v="20"/>
    <n v="5"/>
    <n v="25"/>
  </r>
  <r>
    <n v="3342"/>
    <s v="Zilda Ferreira"/>
    <x v="1"/>
    <d v="2024-06-16T00:00:00"/>
    <s v="Yes"/>
    <n v="5"/>
    <s v="Annual"/>
    <s v="No"/>
    <s v="-"/>
    <s v="No"/>
    <n v="0"/>
    <n v="0"/>
    <n v="5"/>
  </r>
  <r>
    <n v="3343"/>
    <s v="Amanda Lopes"/>
    <x v="0"/>
    <d v="2024-06-17T00:00:00"/>
    <s v="No"/>
    <n v="15"/>
    <s v="Quarterly"/>
    <s v="Yes"/>
    <n v="30"/>
    <s v="Yes"/>
    <n v="20"/>
    <n v="20"/>
    <n v="45"/>
  </r>
  <r>
    <n v="3344"/>
    <s v="Bruno Miranda"/>
    <x v="2"/>
    <d v="2024-06-18T00:00:00"/>
    <s v="Yes"/>
    <n v="10"/>
    <s v="Quarterly"/>
    <s v="No"/>
    <s v="-"/>
    <s v="Yes"/>
    <n v="20"/>
    <n v="12"/>
    <n v="18"/>
  </r>
  <r>
    <n v="3345"/>
    <s v="Célia Torres"/>
    <x v="1"/>
    <d v="2024-06-19T00:00:00"/>
    <s v="No"/>
    <n v="5"/>
    <s v="Monthly"/>
    <s v="No"/>
    <s v="-"/>
    <s v="No"/>
    <n v="0"/>
    <n v="2"/>
    <n v="3"/>
  </r>
  <r>
    <n v="3346"/>
    <s v="Diogo Souza"/>
    <x v="0"/>
    <d v="2024-06-20T00:00:00"/>
    <s v="Yes"/>
    <n v="15"/>
    <s v="Annual"/>
    <s v="Yes"/>
    <n v="30"/>
    <s v="Yes"/>
    <n v="20"/>
    <n v="5"/>
    <n v="60"/>
  </r>
  <r>
    <n v="3347"/>
    <s v="Elisa Castro"/>
    <x v="2"/>
    <d v="2024-06-21T00:00:00"/>
    <s v="No"/>
    <n v="10"/>
    <s v="Monthly"/>
    <s v="No"/>
    <s v="-"/>
    <s v="Yes"/>
    <n v="20"/>
    <n v="10"/>
    <n v="20"/>
  </r>
  <r>
    <n v="3348"/>
    <s v="Fátima Lima"/>
    <x v="1"/>
    <d v="2024-06-22T00:00:00"/>
    <s v="Yes"/>
    <n v="5"/>
    <s v="Quarterly"/>
    <s v="No"/>
    <s v="-"/>
    <s v="No"/>
    <n v="0"/>
    <n v="0"/>
    <n v="5"/>
  </r>
  <r>
    <n v="3349"/>
    <s v="Geraldo Ribeiro"/>
    <x v="0"/>
    <d v="2024-06-23T00:00:00"/>
    <s v="No"/>
    <n v="15"/>
    <s v="Monthly"/>
    <s v="Yes"/>
    <n v="30"/>
    <s v="Yes"/>
    <n v="20"/>
    <n v="3"/>
    <n v="62"/>
  </r>
  <r>
    <n v="3350"/>
    <s v="Hélio Martins"/>
    <x v="2"/>
    <d v="2024-06-24T00:00:00"/>
    <s v="Yes"/>
    <n v="10"/>
    <s v="Annual"/>
    <s v="No"/>
    <s v="-"/>
    <s v="Yes"/>
    <n v="20"/>
    <n v="15"/>
    <n v="15"/>
  </r>
  <r>
    <n v="3351"/>
    <s v="Íris Santos"/>
    <x v="1"/>
    <d v="2024-06-25T00:00:00"/>
    <s v="No"/>
    <n v="5"/>
    <s v="Monthly"/>
    <s v="No"/>
    <s v="-"/>
    <s v="No"/>
    <n v="0"/>
    <n v="1"/>
    <n v="4"/>
  </r>
  <r>
    <n v="3352"/>
    <s v="João Marcelo"/>
    <x v="0"/>
    <d v="2024-06-26T00:00:00"/>
    <s v="Yes"/>
    <n v="15"/>
    <s v="Quarterly"/>
    <s v="Yes"/>
    <n v="30"/>
    <s v="Yes"/>
    <n v="20"/>
    <n v="7"/>
    <n v="58"/>
  </r>
  <r>
    <n v="3353"/>
    <s v="Larissa Gomes"/>
    <x v="2"/>
    <d v="2024-06-27T00:00:00"/>
    <s v="No"/>
    <n v="10"/>
    <s v="Monthly"/>
    <s v="No"/>
    <s v="-"/>
    <s v="Yes"/>
    <n v="20"/>
    <n v="10"/>
    <n v="20"/>
  </r>
  <r>
    <n v="3354"/>
    <s v="Márcio Silva"/>
    <x v="1"/>
    <d v="2024-06-28T00:00:00"/>
    <s v="Yes"/>
    <n v="5"/>
    <s v="Annual"/>
    <s v="No"/>
    <s v="-"/>
    <s v="No"/>
    <n v="0"/>
    <n v="0"/>
    <n v="5"/>
  </r>
  <r>
    <n v="3355"/>
    <s v="Nadia Costa"/>
    <x v="0"/>
    <d v="2024-06-29T00:00:00"/>
    <s v="No"/>
    <n v="15"/>
    <s v="Monthly"/>
    <s v="Yes"/>
    <n v="30"/>
    <s v="Yes"/>
    <n v="20"/>
    <n v="20"/>
    <n v="45"/>
  </r>
  <r>
    <n v="3356"/>
    <s v="Oscar Almeida"/>
    <x v="2"/>
    <d v="2024-06-30T00:00:00"/>
    <s v="Yes"/>
    <n v="10"/>
    <s v="Quarterly"/>
    <s v="No"/>
    <s v="-"/>
    <s v="Yes"/>
    <n v="20"/>
    <n v="15"/>
    <n v="15"/>
  </r>
  <r>
    <n v="3357"/>
    <s v="Patricia Soares"/>
    <x v="1"/>
    <d v="2024-07-01T00:00:00"/>
    <s v="No"/>
    <n v="5"/>
    <s v="Monthly"/>
    <s v="No"/>
    <s v="-"/>
    <s v="No"/>
    <n v="0"/>
    <n v="1"/>
    <n v="4"/>
  </r>
  <r>
    <n v="3358"/>
    <s v="Quênia Barros"/>
    <x v="0"/>
    <d v="2024-07-02T00:00:00"/>
    <s v="Yes"/>
    <n v="15"/>
    <s v="Annual"/>
    <s v="Yes"/>
    <n v="30"/>
    <s v="Yes"/>
    <n v="20"/>
    <n v="3"/>
    <n v="62"/>
  </r>
  <r>
    <n v="3359"/>
    <s v="Rafael Torres"/>
    <x v="2"/>
    <d v="2024-07-03T00:00:00"/>
    <s v="No"/>
    <n v="10"/>
    <s v="Monthly"/>
    <s v="No"/>
    <s v="-"/>
    <s v="Yes"/>
    <n v="20"/>
    <n v="10"/>
    <n v="20"/>
  </r>
  <r>
    <n v="3360"/>
    <s v="Silvia Nascimento"/>
    <x v="1"/>
    <d v="2024-07-04T00:00:00"/>
    <s v="Yes"/>
    <n v="5"/>
    <s v="Quarterly"/>
    <s v="No"/>
    <s v="-"/>
    <s v="No"/>
    <n v="0"/>
    <n v="0"/>
    <n v="5"/>
  </r>
  <r>
    <n v="3361"/>
    <s v="Tiago Mendes"/>
    <x v="0"/>
    <d v="2024-07-05T00:00:00"/>
    <s v="No"/>
    <n v="15"/>
    <s v="Monthly"/>
    <s v="Yes"/>
    <n v="30"/>
    <s v="Yes"/>
    <n v="20"/>
    <n v="15"/>
    <n v="50"/>
  </r>
  <r>
    <n v="3362"/>
    <s v="Ursula Silva"/>
    <x v="2"/>
    <d v="2024-07-06T00:00:00"/>
    <s v="Yes"/>
    <n v="10"/>
    <s v="Annual"/>
    <s v="No"/>
    <s v="-"/>
    <s v="Yes"/>
    <n v="20"/>
    <n v="15"/>
    <n v="15"/>
  </r>
  <r>
    <n v="3363"/>
    <s v="Vanessa Moraes"/>
    <x v="1"/>
    <d v="2024-07-07T00:00:00"/>
    <s v="No"/>
    <n v="5"/>
    <s v="Monthly"/>
    <s v="No"/>
    <s v="-"/>
    <s v="No"/>
    <n v="0"/>
    <n v="1"/>
    <n v="4"/>
  </r>
  <r>
    <n v="3364"/>
    <s v="Waldir Junior"/>
    <x v="0"/>
    <d v="2024-07-08T00:00:00"/>
    <s v="Yes"/>
    <n v="15"/>
    <s v="Quarterly"/>
    <s v="Yes"/>
    <n v="30"/>
    <s v="Yes"/>
    <n v="20"/>
    <n v="7"/>
    <n v="58"/>
  </r>
  <r>
    <n v="3365"/>
    <s v="Xavier Lopes"/>
    <x v="2"/>
    <d v="2024-07-09T00:00:00"/>
    <s v="No"/>
    <n v="10"/>
    <s v="Monthly"/>
    <s v="No"/>
    <s v="-"/>
    <s v="Yes"/>
    <n v="20"/>
    <n v="10"/>
    <n v="20"/>
  </r>
  <r>
    <n v="3366"/>
    <s v="Yolanda Freitas"/>
    <x v="1"/>
    <d v="2024-07-10T00:00:00"/>
    <s v="Yes"/>
    <n v="5"/>
    <s v="Monthly"/>
    <s v="No"/>
    <s v="-"/>
    <s v="No"/>
    <n v="0"/>
    <n v="0"/>
    <n v="5"/>
  </r>
  <r>
    <n v="3367"/>
    <s v="Zacarias Nunes"/>
    <x v="0"/>
    <d v="2024-07-11T00:00:00"/>
    <s v="No"/>
    <n v="15"/>
    <s v="Quarterly"/>
    <s v="Yes"/>
    <n v="30"/>
    <s v="Yes"/>
    <n v="20"/>
    <n v="7"/>
    <n v="58"/>
  </r>
  <r>
    <n v="3368"/>
    <s v="Ana Clara Barreto"/>
    <x v="2"/>
    <d v="2024-07-12T00:00:00"/>
    <s v="Yes"/>
    <n v="10"/>
    <s v="Annual"/>
    <s v="No"/>
    <s v="-"/>
    <s v="Yes"/>
    <n v="20"/>
    <n v="10"/>
    <n v="20"/>
  </r>
  <r>
    <n v="3369"/>
    <s v="Bruno Henrique"/>
    <x v="1"/>
    <d v="2024-07-13T00:00:00"/>
    <s v="No"/>
    <n v="5"/>
    <s v="Quarterly"/>
    <s v="No"/>
    <s v="-"/>
    <s v="No"/>
    <n v="0"/>
    <n v="1"/>
    <n v="4"/>
  </r>
  <r>
    <n v="3370"/>
    <s v="Carlos Eduardo"/>
    <x v="0"/>
    <d v="2024-07-14T00:00:00"/>
    <s v="Yes"/>
    <n v="15"/>
    <s v="Monthly"/>
    <s v="Yes"/>
    <n v="30"/>
    <s v="Yes"/>
    <n v="20"/>
    <n v="15"/>
    <n v="50"/>
  </r>
  <r>
    <n v="3371"/>
    <s v="Débora Lima"/>
    <x v="2"/>
    <d v="2024-07-15T00:00:00"/>
    <s v="No"/>
    <n v="10"/>
    <s v="Monthly"/>
    <s v="No"/>
    <s v="-"/>
    <s v="Yes"/>
    <n v="20"/>
    <n v="5"/>
    <n v="25"/>
  </r>
  <r>
    <n v="3372"/>
    <s v="Elisa Neves"/>
    <x v="1"/>
    <d v="2024-07-16T00:00:00"/>
    <s v="Yes"/>
    <n v="5"/>
    <s v="Annual"/>
    <s v="No"/>
    <s v="-"/>
    <s v="No"/>
    <n v="0"/>
    <n v="0"/>
    <n v="5"/>
  </r>
  <r>
    <n v="3373"/>
    <s v="Fabiano Gomes"/>
    <x v="0"/>
    <d v="2024-07-17T00:00:00"/>
    <s v="No"/>
    <n v="15"/>
    <s v="Quarterly"/>
    <s v="Yes"/>
    <n v="30"/>
    <s v="Yes"/>
    <n v="20"/>
    <n v="20"/>
    <n v="45"/>
  </r>
  <r>
    <n v="3374"/>
    <s v="Gisele Oliveira"/>
    <x v="2"/>
    <d v="2024-07-18T00:00:00"/>
    <s v="Yes"/>
    <n v="10"/>
    <s v="Quarterly"/>
    <s v="No"/>
    <s v="-"/>
    <s v="Yes"/>
    <n v="20"/>
    <n v="12"/>
    <n v="18"/>
  </r>
  <r>
    <n v="3375"/>
    <s v="Héctor Silva"/>
    <x v="1"/>
    <d v="2024-07-19T00:00:00"/>
    <s v="No"/>
    <n v="5"/>
    <s v="Monthly"/>
    <s v="No"/>
    <s v="-"/>
    <s v="No"/>
    <n v="0"/>
    <n v="2"/>
    <n v="3"/>
  </r>
  <r>
    <n v="3376"/>
    <s v="Igor Martins"/>
    <x v="0"/>
    <d v="2024-07-20T00:00:00"/>
    <s v="Yes"/>
    <n v="15"/>
    <s v="Annual"/>
    <s v="Yes"/>
    <n v="30"/>
    <s v="Yes"/>
    <n v="20"/>
    <n v="5"/>
    <n v="60"/>
  </r>
  <r>
    <n v="3377"/>
    <s v="Joana Figueiredo"/>
    <x v="2"/>
    <d v="2024-07-21T00:00:00"/>
    <s v="No"/>
    <n v="10"/>
    <s v="Monthly"/>
    <s v="No"/>
    <s v="-"/>
    <s v="Yes"/>
    <n v="20"/>
    <n v="10"/>
    <n v="20"/>
  </r>
  <r>
    <n v="3378"/>
    <s v="Kleber Machado"/>
    <x v="1"/>
    <d v="2024-07-22T00:00:00"/>
    <s v="Yes"/>
    <n v="5"/>
    <s v="Quarterly"/>
    <s v="No"/>
    <s v="-"/>
    <s v="No"/>
    <n v="0"/>
    <n v="0"/>
    <n v="5"/>
  </r>
  <r>
    <n v="3379"/>
    <s v="Luciana Santos"/>
    <x v="0"/>
    <d v="2024-07-23T00:00:00"/>
    <s v="No"/>
    <n v="15"/>
    <s v="Monthly"/>
    <s v="Yes"/>
    <n v="30"/>
    <s v="Yes"/>
    <n v="20"/>
    <n v="3"/>
    <n v="62"/>
  </r>
  <r>
    <n v="3380"/>
    <s v="Marcos Teixeira"/>
    <x v="2"/>
    <d v="2024-07-24T00:00:00"/>
    <s v="Yes"/>
    <n v="10"/>
    <s v="Annual"/>
    <s v="No"/>
    <s v="-"/>
    <s v="Yes"/>
    <n v="20"/>
    <n v="15"/>
    <n v="15"/>
  </r>
  <r>
    <n v="3381"/>
    <s v="Natalia Costa"/>
    <x v="1"/>
    <d v="2024-07-25T00:00:00"/>
    <s v="No"/>
    <n v="5"/>
    <s v="Monthly"/>
    <s v="No"/>
    <s v="-"/>
    <s v="No"/>
    <n v="0"/>
    <n v="1"/>
    <n v="4"/>
  </r>
  <r>
    <n v="3382"/>
    <s v="Oscar Ribeiro"/>
    <x v="0"/>
    <d v="2024-07-26T00:00:00"/>
    <s v="Yes"/>
    <n v="15"/>
    <s v="Quarterly"/>
    <s v="Yes"/>
    <n v="30"/>
    <s v="Yes"/>
    <n v="20"/>
    <n v="7"/>
    <n v="58"/>
  </r>
  <r>
    <n v="3383"/>
    <s v="Patricia Almeida"/>
    <x v="2"/>
    <d v="2024-07-27T00:00:00"/>
    <s v="No"/>
    <n v="10"/>
    <s v="Monthly"/>
    <s v="No"/>
    <s v="-"/>
    <s v="Yes"/>
    <n v="20"/>
    <n v="10"/>
    <n v="20"/>
  </r>
  <r>
    <n v="3384"/>
    <s v="Quirino Junior"/>
    <x v="1"/>
    <d v="2024-07-28T00:00:00"/>
    <s v="Yes"/>
    <n v="5"/>
    <s v="Annual"/>
    <s v="No"/>
    <s v="-"/>
    <s v="No"/>
    <n v="0"/>
    <n v="0"/>
    <n v="5"/>
  </r>
  <r>
    <n v="3385"/>
    <s v="Renata Machado"/>
    <x v="0"/>
    <d v="2024-07-29T00:00:00"/>
    <s v="No"/>
    <n v="15"/>
    <s v="Monthly"/>
    <s v="Yes"/>
    <n v="30"/>
    <s v="Yes"/>
    <n v="20"/>
    <n v="20"/>
    <n v="45"/>
  </r>
  <r>
    <n v="3386"/>
    <s v="Sônia Alves"/>
    <x v="2"/>
    <d v="2024-07-30T00:00:00"/>
    <s v="Yes"/>
    <n v="10"/>
    <s v="Quarterly"/>
    <s v="No"/>
    <s v="-"/>
    <s v="Yes"/>
    <n v="20"/>
    <n v="15"/>
    <n v="15"/>
  </r>
  <r>
    <n v="3387"/>
    <s v="Tiago Nunes"/>
    <x v="1"/>
    <d v="2024-07-31T00:00:00"/>
    <s v="No"/>
    <n v="5"/>
    <s v="Monthly"/>
    <s v="No"/>
    <s v="-"/>
    <s v="No"/>
    <n v="0"/>
    <n v="1"/>
    <n v="4"/>
  </r>
  <r>
    <n v="3388"/>
    <s v="Ulysses Pereira"/>
    <x v="0"/>
    <d v="2024-08-01T00:00:00"/>
    <s v="Yes"/>
    <n v="15"/>
    <s v="Annual"/>
    <s v="Yes"/>
    <n v="30"/>
    <s v="Yes"/>
    <n v="20"/>
    <n v="3"/>
    <n v="62"/>
  </r>
  <r>
    <n v="3389"/>
    <s v="Vanessa Lima"/>
    <x v="2"/>
    <d v="2024-08-02T00:00:00"/>
    <s v="No"/>
    <n v="10"/>
    <s v="Monthly"/>
    <s v="No"/>
    <s v="-"/>
    <s v="Yes"/>
    <n v="20"/>
    <n v="10"/>
    <n v="20"/>
  </r>
  <r>
    <n v="3390"/>
    <s v="Wagner Santos"/>
    <x v="1"/>
    <d v="2024-08-03T00:00:00"/>
    <s v="Yes"/>
    <n v="5"/>
    <s v="Quarterly"/>
    <s v="No"/>
    <s v="-"/>
    <s v="No"/>
    <n v="0"/>
    <n v="0"/>
    <n v="5"/>
  </r>
  <r>
    <n v="3391"/>
    <s v="Xuxa Meneghel"/>
    <x v="0"/>
    <d v="2024-08-04T00:00:00"/>
    <s v="No"/>
    <n v="15"/>
    <s v="Monthly"/>
    <s v="Yes"/>
    <n v="30"/>
    <s v="Yes"/>
    <n v="20"/>
    <n v="15"/>
    <n v="50"/>
  </r>
  <r>
    <n v="3392"/>
    <s v="Yasmin Silva"/>
    <x v="2"/>
    <d v="2024-08-05T00:00:00"/>
    <s v="Yes"/>
    <n v="10"/>
    <s v="Annual"/>
    <s v="No"/>
    <s v="-"/>
    <s v="Yes"/>
    <n v="20"/>
    <n v="15"/>
    <n v="15"/>
  </r>
  <r>
    <n v="3393"/>
    <s v="Zacarias de Souza"/>
    <x v="1"/>
    <d v="2024-08-06T00:00:00"/>
    <s v="No"/>
    <n v="5"/>
    <s v="Monthly"/>
    <s v="No"/>
    <s v="-"/>
    <s v="No"/>
    <n v="0"/>
    <n v="1"/>
    <n v="4"/>
  </r>
  <r>
    <n v="3394"/>
    <s v="André Lima"/>
    <x v="0"/>
    <d v="2024-08-07T00:00:00"/>
    <s v="Yes"/>
    <n v="15"/>
    <s v="Quarterly"/>
    <s v="Yes"/>
    <n v="30"/>
    <s v="Yes"/>
    <n v="20"/>
    <n v="7"/>
    <n v="58"/>
  </r>
  <r>
    <n v="3395"/>
    <s v="Bianca Freitas"/>
    <x v="2"/>
    <d v="2024-08-08T00:00:00"/>
    <s v="No"/>
    <n v="10"/>
    <s v="Monthly"/>
    <s v="No"/>
    <s v="-"/>
    <s v="Yes"/>
    <n v="20"/>
    <n v="10"/>
    <n v="20"/>
  </r>
  <r>
    <n v="3396"/>
    <s v="Caio Mendes"/>
    <x v="1"/>
    <d v="2024-08-09T00:00:00"/>
    <s v="Yes"/>
    <n v="5"/>
    <s v="Annual"/>
    <s v="No"/>
    <s v="-"/>
    <s v="No"/>
    <n v="0"/>
    <n v="0"/>
    <n v="5"/>
  </r>
  <r>
    <n v="3397"/>
    <s v="Daniela Moura"/>
    <x v="0"/>
    <d v="2024-08-10T00:00:00"/>
    <s v="No"/>
    <n v="15"/>
    <s v="Monthly"/>
    <s v="Yes"/>
    <n v="30"/>
    <s v="Yes"/>
    <n v="20"/>
    <n v="20"/>
    <n v="45"/>
  </r>
  <r>
    <n v="3398"/>
    <s v="Eduardo Costa"/>
    <x v="2"/>
    <d v="2024-08-11T00:00:00"/>
    <s v="Yes"/>
    <n v="10"/>
    <s v="Quarterly"/>
    <s v="No"/>
    <s v="-"/>
    <s v="Yes"/>
    <n v="20"/>
    <n v="15"/>
    <n v="15"/>
  </r>
  <r>
    <n v="3399"/>
    <s v="Fernanda Gomes"/>
    <x v="1"/>
    <d v="2024-08-12T00:00:00"/>
    <s v="No"/>
    <n v="5"/>
    <s v="Monthly"/>
    <s v="No"/>
    <s v="-"/>
    <s v="No"/>
    <n v="0"/>
    <n v="1"/>
    <n v="4"/>
  </r>
  <r>
    <n v="3400"/>
    <s v="Guilherme Souza"/>
    <x v="0"/>
    <d v="2024-08-13T00:00:00"/>
    <s v="Yes"/>
    <n v="15"/>
    <s v="Annual"/>
    <s v="Yes"/>
    <n v="30"/>
    <s v="Yes"/>
    <n v="20"/>
    <n v="5"/>
    <n v="60"/>
  </r>
  <r>
    <n v="3401"/>
    <s v="Helena Ribeiro"/>
    <x v="2"/>
    <d v="2024-08-14T00:00:00"/>
    <s v="No"/>
    <n v="10"/>
    <s v="Monthly"/>
    <s v="No"/>
    <s v="-"/>
    <s v="Yes"/>
    <n v="20"/>
    <n v="10"/>
    <n v="20"/>
  </r>
  <r>
    <n v="3402"/>
    <s v="Igor Santos"/>
    <x v="1"/>
    <d v="2024-08-15T00:00:00"/>
    <s v="Yes"/>
    <n v="5"/>
    <s v="Quarterly"/>
    <s v="No"/>
    <s v="-"/>
    <s v="No"/>
    <n v="0"/>
    <n v="0"/>
    <n v="5"/>
  </r>
  <r>
    <n v="3403"/>
    <s v="João Carvalho"/>
    <x v="0"/>
    <d v="2024-08-16T00:00:00"/>
    <s v="No"/>
    <n v="15"/>
    <s v="Monthly"/>
    <s v="Yes"/>
    <n v="30"/>
    <s v="Yes"/>
    <n v="20"/>
    <n v="3"/>
    <n v="62"/>
  </r>
  <r>
    <n v="3404"/>
    <s v="Klara Fagundes"/>
    <x v="2"/>
    <d v="2024-08-17T00:00:00"/>
    <s v="Yes"/>
    <n v="10"/>
    <s v="Annual"/>
    <s v="No"/>
    <s v="-"/>
    <s v="Yes"/>
    <n v="20"/>
    <n v="15"/>
    <n v="15"/>
  </r>
  <r>
    <n v="3405"/>
    <s v="Lúcia Mendonça"/>
    <x v="1"/>
    <d v="2024-08-18T00:00:00"/>
    <s v="No"/>
    <n v="5"/>
    <s v="Monthly"/>
    <s v="No"/>
    <s v="-"/>
    <s v="No"/>
    <n v="0"/>
    <n v="1"/>
    <n v="4"/>
  </r>
  <r>
    <n v="3406"/>
    <s v="Marcelo Novaes"/>
    <x v="1"/>
    <d v="2024-08-19T00:00:00"/>
    <s v="Yes"/>
    <n v="5"/>
    <s v="Monthly"/>
    <s v="No"/>
    <s v="-"/>
    <s v="No"/>
    <n v="0"/>
    <n v="0"/>
    <n v="5"/>
  </r>
  <r>
    <n v="3407"/>
    <s v="Nina Pacheco"/>
    <x v="0"/>
    <d v="2024-08-20T00:00:00"/>
    <s v="No"/>
    <n v="15"/>
    <s v="Quarterly"/>
    <s v="Yes"/>
    <n v="30"/>
    <s v="Yes"/>
    <n v="20"/>
    <n v="7"/>
    <n v="58"/>
  </r>
  <r>
    <n v="3408"/>
    <s v="Olívia Rios"/>
    <x v="2"/>
    <d v="2024-08-21T00:00:00"/>
    <s v="Yes"/>
    <n v="10"/>
    <s v="Annual"/>
    <s v="No"/>
    <s v="-"/>
    <s v="Yes"/>
    <n v="20"/>
    <n v="10"/>
    <n v="20"/>
  </r>
  <r>
    <n v="3409"/>
    <s v="Paulo Quintana"/>
    <x v="1"/>
    <d v="2024-08-22T00:00:00"/>
    <s v="No"/>
    <n v="5"/>
    <s v="Quarterly"/>
    <s v="No"/>
    <s v="-"/>
    <s v="No"/>
    <n v="0"/>
    <n v="1"/>
    <n v="4"/>
  </r>
  <r>
    <n v="3410"/>
    <s v="Raquel Domingos"/>
    <x v="0"/>
    <d v="2024-08-23T00:00:00"/>
    <s v="Yes"/>
    <n v="15"/>
    <s v="Monthly"/>
    <s v="Yes"/>
    <n v="30"/>
    <s v="Yes"/>
    <n v="20"/>
    <n v="15"/>
    <n v="50"/>
  </r>
  <r>
    <n v="3411"/>
    <s v="Samuel Viana"/>
    <x v="2"/>
    <d v="2024-08-24T00:00:00"/>
    <s v="No"/>
    <n v="10"/>
    <s v="Monthly"/>
    <s v="No"/>
    <s v="-"/>
    <s v="Yes"/>
    <n v="20"/>
    <n v="5"/>
    <n v="25"/>
  </r>
  <r>
    <n v="3412"/>
    <s v="Tatiane Rocha"/>
    <x v="1"/>
    <d v="2024-08-25T00:00:00"/>
    <s v="Yes"/>
    <n v="5"/>
    <s v="Annual"/>
    <s v="No"/>
    <s v="-"/>
    <s v="No"/>
    <n v="0"/>
    <n v="0"/>
    <n v="5"/>
  </r>
  <r>
    <n v="3413"/>
    <s v="Ulysses Farias"/>
    <x v="0"/>
    <d v="2024-08-26T00:00:00"/>
    <s v="No"/>
    <n v="15"/>
    <s v="Quarterly"/>
    <s v="Yes"/>
    <n v="30"/>
    <s v="Yes"/>
    <n v="20"/>
    <n v="20"/>
    <n v="45"/>
  </r>
  <r>
    <n v="3414"/>
    <s v="Vanessa Moreira"/>
    <x v="2"/>
    <d v="2024-08-27T00:00:00"/>
    <s v="Yes"/>
    <n v="10"/>
    <s v="Quarterly"/>
    <s v="No"/>
    <s v="-"/>
    <s v="Yes"/>
    <n v="20"/>
    <n v="12"/>
    <n v="18"/>
  </r>
  <r>
    <n v="3415"/>
    <s v="William Carvalho"/>
    <x v="1"/>
    <d v="2024-08-28T00:00:00"/>
    <s v="No"/>
    <n v="5"/>
    <s v="Monthly"/>
    <s v="No"/>
    <s v="-"/>
    <s v="No"/>
    <n v="0"/>
    <n v="2"/>
    <n v="3"/>
  </r>
  <r>
    <n v="3416"/>
    <s v="Ximena Barros"/>
    <x v="0"/>
    <d v="2024-08-29T00:00:00"/>
    <s v="Yes"/>
    <n v="15"/>
    <s v="Annual"/>
    <s v="Yes"/>
    <n v="30"/>
    <s v="Yes"/>
    <n v="20"/>
    <n v="5"/>
    <n v="60"/>
  </r>
  <r>
    <n v="3417"/>
    <s v="Yara Machado"/>
    <x v="2"/>
    <d v="2024-08-30T00:00:00"/>
    <s v="No"/>
    <n v="10"/>
    <s v="Monthly"/>
    <s v="No"/>
    <s v="-"/>
    <s v="Yes"/>
    <n v="20"/>
    <n v="10"/>
    <n v="20"/>
  </r>
  <r>
    <n v="3418"/>
    <s v="Zacarias Costa"/>
    <x v="1"/>
    <d v="2024-08-31T00:00:00"/>
    <s v="Yes"/>
    <n v="5"/>
    <s v="Quarterly"/>
    <s v="No"/>
    <s v="-"/>
    <s v="No"/>
    <n v="0"/>
    <n v="0"/>
    <n v="5"/>
  </r>
  <r>
    <n v="3419"/>
    <s v="André Lopes"/>
    <x v="0"/>
    <d v="2024-09-01T00:00:00"/>
    <s v="No"/>
    <n v="15"/>
    <s v="Monthly"/>
    <s v="Yes"/>
    <n v="30"/>
    <s v="Yes"/>
    <n v="20"/>
    <n v="3"/>
    <n v="62"/>
  </r>
  <r>
    <n v="3420"/>
    <s v="Beatriz Souza"/>
    <x v="2"/>
    <d v="2024-09-02T00:00:00"/>
    <s v="Yes"/>
    <n v="10"/>
    <s v="Annual"/>
    <s v="No"/>
    <s v="-"/>
    <s v="Yes"/>
    <n v="20"/>
    <n v="15"/>
    <n v="15"/>
  </r>
  <r>
    <n v="3421"/>
    <s v="Caio Pereira"/>
    <x v="1"/>
    <d v="2024-09-03T00:00:00"/>
    <s v="No"/>
    <n v="5"/>
    <s v="Monthly"/>
    <s v="No"/>
    <s v="-"/>
    <s v="No"/>
    <n v="0"/>
    <n v="1"/>
    <n v="4"/>
  </r>
  <r>
    <n v="3422"/>
    <s v="Daniela Araújo"/>
    <x v="0"/>
    <d v="2024-09-04T00:00:00"/>
    <s v="Yes"/>
    <n v="15"/>
    <s v="Quarterly"/>
    <s v="Yes"/>
    <n v="30"/>
    <s v="Yes"/>
    <n v="20"/>
    <n v="7"/>
    <n v="58"/>
  </r>
  <r>
    <n v="3423"/>
    <s v="Eduardo Santos"/>
    <x v="2"/>
    <d v="2024-09-05T00:00:00"/>
    <s v="No"/>
    <n v="10"/>
    <s v="Monthly"/>
    <s v="No"/>
    <s v="-"/>
    <s v="Yes"/>
    <n v="20"/>
    <n v="10"/>
    <n v="20"/>
  </r>
  <r>
    <n v="3424"/>
    <s v="Fernanda Lima"/>
    <x v="1"/>
    <d v="2024-09-06T00:00:00"/>
    <s v="Yes"/>
    <n v="5"/>
    <s v="Annual"/>
    <s v="No"/>
    <s v="-"/>
    <s v="No"/>
    <n v="0"/>
    <n v="0"/>
    <n v="5"/>
  </r>
  <r>
    <n v="3425"/>
    <s v="Gabriel Teixeira"/>
    <x v="0"/>
    <d v="2024-09-07T00:00:00"/>
    <s v="No"/>
    <n v="15"/>
    <s v="Monthly"/>
    <s v="Yes"/>
    <n v="30"/>
    <s v="Yes"/>
    <n v="20"/>
    <n v="20"/>
    <n v="45"/>
  </r>
  <r>
    <n v="3426"/>
    <s v="Helena Ribeiro"/>
    <x v="2"/>
    <d v="2024-09-08T00:00:00"/>
    <s v="Yes"/>
    <n v="10"/>
    <s v="Quarterly"/>
    <s v="No"/>
    <s v="-"/>
    <s v="Yes"/>
    <n v="20"/>
    <n v="15"/>
    <n v="15"/>
  </r>
  <r>
    <n v="3427"/>
    <s v="Igor Mendes"/>
    <x v="1"/>
    <d v="2024-09-09T00:00:00"/>
    <s v="No"/>
    <n v="5"/>
    <s v="Monthly"/>
    <s v="No"/>
    <s v="-"/>
    <s v="No"/>
    <n v="0"/>
    <n v="1"/>
    <n v="4"/>
  </r>
  <r>
    <n v="3428"/>
    <s v="Joana Silveira"/>
    <x v="0"/>
    <d v="2024-09-10T00:00:00"/>
    <s v="Yes"/>
    <n v="15"/>
    <s v="Annual"/>
    <s v="Yes"/>
    <n v="30"/>
    <s v="Yes"/>
    <n v="20"/>
    <n v="3"/>
    <n v="62"/>
  </r>
  <r>
    <n v="3429"/>
    <s v="Lucas Martins"/>
    <x v="2"/>
    <d v="2024-09-11T00:00:00"/>
    <s v="No"/>
    <n v="10"/>
    <s v="Monthly"/>
    <s v="No"/>
    <s v="-"/>
    <s v="Yes"/>
    <n v="20"/>
    <n v="10"/>
    <n v="20"/>
  </r>
  <r>
    <n v="3430"/>
    <s v="Marcela Gouveia"/>
    <x v="1"/>
    <d v="2024-09-12T00:00:00"/>
    <s v="Yes"/>
    <n v="5"/>
    <s v="Quarterly"/>
    <s v="No"/>
    <s v="-"/>
    <s v="No"/>
    <n v="0"/>
    <n v="0"/>
    <n v="5"/>
  </r>
  <r>
    <n v="3431"/>
    <s v="Nicolas Borges"/>
    <x v="0"/>
    <d v="2024-09-13T00:00:00"/>
    <s v="No"/>
    <n v="15"/>
    <s v="Monthly"/>
    <s v="Yes"/>
    <n v="30"/>
    <s v="Yes"/>
    <n v="20"/>
    <n v="15"/>
    <n v="50"/>
  </r>
  <r>
    <n v="3432"/>
    <s v="Olivia Freitas"/>
    <x v="2"/>
    <d v="2024-09-14T00:00:00"/>
    <s v="Yes"/>
    <n v="10"/>
    <s v="Annual"/>
    <s v="No"/>
    <s v="-"/>
    <s v="Yes"/>
    <n v="20"/>
    <n v="15"/>
    <n v="15"/>
  </r>
  <r>
    <n v="3433"/>
    <s v="Paulo Nogueira"/>
    <x v="1"/>
    <d v="2024-09-15T00:00:00"/>
    <s v="No"/>
    <n v="5"/>
    <s v="Monthly"/>
    <s v="No"/>
    <s v="-"/>
    <s v="No"/>
    <n v="0"/>
    <n v="1"/>
    <n v="4"/>
  </r>
  <r>
    <n v="3434"/>
    <s v="Raquel Andrade"/>
    <x v="0"/>
    <d v="2024-09-16T00:00:00"/>
    <s v="Yes"/>
    <n v="15"/>
    <s v="Quarterly"/>
    <s v="Yes"/>
    <n v="30"/>
    <s v="Yes"/>
    <n v="20"/>
    <n v="7"/>
    <n v="58"/>
  </r>
  <r>
    <n v="3435"/>
    <s v="Sônia Carvalho"/>
    <x v="2"/>
    <d v="2024-09-17T00:00:00"/>
    <s v="No"/>
    <n v="10"/>
    <s v="Monthly"/>
    <s v="No"/>
    <s v="-"/>
    <s v="Yes"/>
    <n v="20"/>
    <n v="10"/>
    <n v="20"/>
  </r>
  <r>
    <n v="3436"/>
    <s v="Tiago Rodrigues"/>
    <x v="1"/>
    <d v="2024-09-18T00:00:00"/>
    <s v="Yes"/>
    <n v="5"/>
    <s v="Monthly"/>
    <s v="No"/>
    <s v="-"/>
    <s v="No"/>
    <n v="0"/>
    <n v="0"/>
    <n v="5"/>
  </r>
  <r>
    <n v="3437"/>
    <s v="Ursula Monteiro"/>
    <x v="0"/>
    <d v="2024-09-19T00:00:00"/>
    <s v="No"/>
    <n v="15"/>
    <s v="Quarterly"/>
    <s v="Yes"/>
    <n v="30"/>
    <s v="Yes"/>
    <n v="20"/>
    <n v="7"/>
    <n v="58"/>
  </r>
  <r>
    <n v="3438"/>
    <s v="Vanessa Pereira"/>
    <x v="2"/>
    <d v="2024-09-20T00:00:00"/>
    <s v="Yes"/>
    <n v="10"/>
    <s v="Annual"/>
    <s v="No"/>
    <s v="-"/>
    <s v="Yes"/>
    <n v="20"/>
    <n v="10"/>
    <n v="20"/>
  </r>
  <r>
    <n v="3439"/>
    <s v="Walter Silva"/>
    <x v="1"/>
    <d v="2024-09-21T00:00:00"/>
    <s v="No"/>
    <n v="5"/>
    <s v="Quarterly"/>
    <s v="No"/>
    <s v="-"/>
    <s v="No"/>
    <n v="0"/>
    <n v="1"/>
    <n v="4"/>
  </r>
  <r>
    <n v="3440"/>
    <s v="Xavier Almeida"/>
    <x v="0"/>
    <d v="2024-09-22T00:00:00"/>
    <s v="Yes"/>
    <n v="15"/>
    <s v="Monthly"/>
    <s v="Yes"/>
    <n v="30"/>
    <s v="Yes"/>
    <n v="20"/>
    <n v="15"/>
    <n v="50"/>
  </r>
  <r>
    <n v="3441"/>
    <s v="Yasmine Correia"/>
    <x v="2"/>
    <d v="2024-09-23T00:00:00"/>
    <s v="No"/>
    <n v="10"/>
    <s v="Monthly"/>
    <s v="No"/>
    <s v="-"/>
    <s v="Yes"/>
    <n v="20"/>
    <n v="5"/>
    <n v="25"/>
  </r>
  <r>
    <n v="3442"/>
    <s v="Zacarias Almeida"/>
    <x v="1"/>
    <d v="2024-09-24T00:00:00"/>
    <s v="Yes"/>
    <n v="5"/>
    <s v="Annual"/>
    <s v="No"/>
    <s v="-"/>
    <s v="No"/>
    <n v="0"/>
    <n v="0"/>
    <n v="5"/>
  </r>
  <r>
    <n v="3443"/>
    <s v="Amanda Costa"/>
    <x v="0"/>
    <d v="2024-09-25T00:00:00"/>
    <s v="No"/>
    <n v="15"/>
    <s v="Quarterly"/>
    <s v="Yes"/>
    <n v="30"/>
    <s v="Yes"/>
    <n v="20"/>
    <n v="20"/>
    <n v="45"/>
  </r>
  <r>
    <n v="3444"/>
    <s v="Bruno Ferreira"/>
    <x v="2"/>
    <d v="2024-09-26T00:00:00"/>
    <s v="Yes"/>
    <n v="10"/>
    <s v="Quarterly"/>
    <s v="No"/>
    <s v="-"/>
    <s v="Yes"/>
    <n v="20"/>
    <n v="12"/>
    <n v="18"/>
  </r>
  <r>
    <n v="3445"/>
    <s v="Carla Dias"/>
    <x v="1"/>
    <d v="2024-09-27T00:00:00"/>
    <s v="No"/>
    <n v="5"/>
    <s v="Monthly"/>
    <s v="No"/>
    <s v="-"/>
    <s v="No"/>
    <n v="0"/>
    <n v="2"/>
    <n v="3"/>
  </r>
  <r>
    <n v="3446"/>
    <s v="Diogo Martins"/>
    <x v="0"/>
    <d v="2024-09-28T00:00:00"/>
    <s v="Yes"/>
    <n v="15"/>
    <s v="Annual"/>
    <s v="Yes"/>
    <n v="30"/>
    <s v="Yes"/>
    <n v="20"/>
    <n v="5"/>
    <n v="60"/>
  </r>
  <r>
    <n v="3447"/>
    <s v="Elisa Campos"/>
    <x v="2"/>
    <d v="2024-09-29T00:00:00"/>
    <s v="No"/>
    <n v="10"/>
    <s v="Monthly"/>
    <s v="No"/>
    <s v="-"/>
    <s v="Yes"/>
    <n v="20"/>
    <n v="10"/>
    <n v="20"/>
  </r>
  <r>
    <n v="3448"/>
    <s v="Fabiana Lima"/>
    <x v="1"/>
    <d v="2024-09-30T00:00:00"/>
    <s v="Yes"/>
    <n v="5"/>
    <s v="Quarterly"/>
    <s v="No"/>
    <s v="-"/>
    <s v="No"/>
    <n v="0"/>
    <n v="0"/>
    <n v="5"/>
  </r>
  <r>
    <n v="3449"/>
    <s v="Gabriel Santos"/>
    <x v="0"/>
    <d v="2024-10-01T00:00:00"/>
    <s v="No"/>
    <n v="15"/>
    <s v="Monthly"/>
    <s v="Yes"/>
    <n v="30"/>
    <s v="Yes"/>
    <n v="20"/>
    <n v="3"/>
    <n v="62"/>
  </r>
  <r>
    <n v="3450"/>
    <s v="Helena Ferreira"/>
    <x v="2"/>
    <d v="2024-10-02T00:00:00"/>
    <s v="Yes"/>
    <n v="10"/>
    <s v="Annual"/>
    <s v="No"/>
    <s v="-"/>
    <s v="Yes"/>
    <n v="20"/>
    <n v="15"/>
    <n v="15"/>
  </r>
  <r>
    <n v="3451"/>
    <s v="Ígor Nunes"/>
    <x v="1"/>
    <d v="2024-10-03T00:00:00"/>
    <s v="No"/>
    <n v="5"/>
    <s v="Monthly"/>
    <s v="No"/>
    <s v="-"/>
    <s v="No"/>
    <n v="0"/>
    <n v="1"/>
    <n v="4"/>
  </r>
  <r>
    <n v="3452"/>
    <s v="Joana Silveira"/>
    <x v="0"/>
    <d v="2024-10-04T00:00:00"/>
    <s v="Yes"/>
    <n v="15"/>
    <s v="Quarterly"/>
    <s v="Yes"/>
    <n v="30"/>
    <s v="Yes"/>
    <n v="20"/>
    <n v="7"/>
    <n v="58"/>
  </r>
  <r>
    <n v="3453"/>
    <s v="Kléber Oliveira"/>
    <x v="2"/>
    <d v="2024-10-05T00:00:00"/>
    <s v="No"/>
    <n v="10"/>
    <s v="Monthly"/>
    <s v="No"/>
    <s v="-"/>
    <s v="Yes"/>
    <n v="20"/>
    <n v="10"/>
    <n v="20"/>
  </r>
  <r>
    <n v="3454"/>
    <s v="Luciana Morais"/>
    <x v="1"/>
    <d v="2024-10-06T00:00:00"/>
    <s v="Yes"/>
    <n v="5"/>
    <s v="Annual"/>
    <s v="No"/>
    <s v="-"/>
    <s v="No"/>
    <n v="0"/>
    <n v="0"/>
    <n v="5"/>
  </r>
  <r>
    <n v="3455"/>
    <s v="Marcos Vinícius"/>
    <x v="0"/>
    <d v="2024-10-07T00:00:00"/>
    <s v="No"/>
    <n v="15"/>
    <s v="Monthly"/>
    <s v="Yes"/>
    <n v="30"/>
    <s v="Yes"/>
    <n v="20"/>
    <n v="20"/>
    <n v="45"/>
  </r>
  <r>
    <n v="3456"/>
    <s v="Natália Barros"/>
    <x v="2"/>
    <d v="2024-10-08T00:00:00"/>
    <s v="Yes"/>
    <n v="10"/>
    <s v="Quarterly"/>
    <s v="No"/>
    <s v="-"/>
    <s v="Yes"/>
    <n v="20"/>
    <n v="15"/>
    <n v="15"/>
  </r>
  <r>
    <n v="3457"/>
    <s v="Oscar Sampaio"/>
    <x v="1"/>
    <d v="2024-10-09T00:00:00"/>
    <s v="No"/>
    <n v="5"/>
    <s v="Monthly"/>
    <s v="No"/>
    <s v="-"/>
    <s v="No"/>
    <n v="0"/>
    <n v="1"/>
    <n v="4"/>
  </r>
  <r>
    <n v="3458"/>
    <s v="Patrícia Leite"/>
    <x v="0"/>
    <d v="2024-10-10T00:00:00"/>
    <s v="Yes"/>
    <n v="15"/>
    <s v="Annual"/>
    <s v="Yes"/>
    <n v="30"/>
    <s v="Yes"/>
    <n v="20"/>
    <n v="3"/>
    <n v="62"/>
  </r>
  <r>
    <n v="3459"/>
    <s v="Quênia Rocha"/>
    <x v="2"/>
    <d v="2024-10-11T00:00:00"/>
    <s v="No"/>
    <n v="10"/>
    <s v="Monthly"/>
    <s v="No"/>
    <s v="-"/>
    <s v="Yes"/>
    <n v="20"/>
    <n v="10"/>
    <n v="20"/>
  </r>
  <r>
    <n v="3460"/>
    <s v="Rafael Torres"/>
    <x v="1"/>
    <d v="2024-10-12T00:00:00"/>
    <s v="Yes"/>
    <n v="5"/>
    <s v="Quarterly"/>
    <s v="No"/>
    <s v="-"/>
    <s v="No"/>
    <n v="0"/>
    <n v="0"/>
    <n v="5"/>
  </r>
  <r>
    <n v="3461"/>
    <s v="Sandra Gouveia"/>
    <x v="0"/>
    <d v="2024-10-13T00:00:00"/>
    <s v="No"/>
    <n v="15"/>
    <s v="Monthly"/>
    <s v="Yes"/>
    <n v="30"/>
    <s v="Yes"/>
    <n v="20"/>
    <n v="15"/>
    <n v="50"/>
  </r>
  <r>
    <n v="3462"/>
    <s v="Tiago Lacerda"/>
    <x v="2"/>
    <d v="2024-10-14T00:00:00"/>
    <s v="Yes"/>
    <n v="10"/>
    <s v="Annual"/>
    <s v="No"/>
    <s v="-"/>
    <s v="Yes"/>
    <n v="20"/>
    <n v="15"/>
    <n v="15"/>
  </r>
  <r>
    <n v="3463"/>
    <s v="Ursula Fonseca"/>
    <x v="1"/>
    <d v="2024-10-15T00:00:00"/>
    <s v="No"/>
    <n v="5"/>
    <s v="Monthly"/>
    <s v="No"/>
    <s v="-"/>
    <s v="No"/>
    <n v="0"/>
    <n v="1"/>
    <n v="4"/>
  </r>
  <r>
    <n v="3464"/>
    <s v="Vanessa Andrade"/>
    <x v="0"/>
    <d v="2024-10-16T00:00:00"/>
    <s v="Yes"/>
    <n v="15"/>
    <s v="Quarterly"/>
    <s v="Yes"/>
    <n v="30"/>
    <s v="Yes"/>
    <n v="20"/>
    <n v="7"/>
    <n v="58"/>
  </r>
  <r>
    <n v="3465"/>
    <s v="William Castro"/>
    <x v="2"/>
    <d v="2024-10-17T00:00:00"/>
    <s v="No"/>
    <n v="10"/>
    <s v="Monthly"/>
    <s v="No"/>
    <s v="-"/>
    <s v="Yes"/>
    <n v="20"/>
    <n v="10"/>
    <n v="20"/>
  </r>
  <r>
    <n v="3466"/>
    <s v="Xavier Monteiro"/>
    <x v="1"/>
    <d v="2024-10-18T00:00:00"/>
    <s v="Yes"/>
    <n v="5"/>
    <s v="Annual"/>
    <s v="No"/>
    <s v="-"/>
    <s v="No"/>
    <n v="0"/>
    <n v="0"/>
    <n v="5"/>
  </r>
  <r>
    <n v="3467"/>
    <s v="Yasmin Figueira"/>
    <x v="0"/>
    <d v="2024-10-19T00:00:00"/>
    <s v="No"/>
    <n v="15"/>
    <s v="Monthly"/>
    <s v="Yes"/>
    <n v="30"/>
    <s v="Yes"/>
    <n v="20"/>
    <n v="15"/>
    <n v="50"/>
  </r>
  <r>
    <n v="3468"/>
    <s v="Zacarias Mendonça"/>
    <x v="2"/>
    <d v="2024-10-20T00:00:00"/>
    <s v="Yes"/>
    <n v="10"/>
    <s v="Quarterly"/>
    <s v="No"/>
    <s v="-"/>
    <s v="Yes"/>
    <n v="20"/>
    <n v="12"/>
    <n v="18"/>
  </r>
  <r>
    <n v="3469"/>
    <s v="Amanda Menezes"/>
    <x v="1"/>
    <d v="2024-10-21T00:00:00"/>
    <s v="No"/>
    <n v="5"/>
    <s v="Monthly"/>
    <s v="No"/>
    <s v="-"/>
    <s v="No"/>
    <n v="0"/>
    <n v="2"/>
    <n v="3"/>
  </r>
  <r>
    <n v="3470"/>
    <s v="Bruno Santos"/>
    <x v="0"/>
    <d v="2024-10-22T00:00:00"/>
    <s v="Yes"/>
    <n v="15"/>
    <s v="Annual"/>
    <s v="Yes"/>
    <n v="30"/>
    <s v="Yes"/>
    <n v="20"/>
    <n v="5"/>
    <n v="60"/>
  </r>
  <r>
    <n v="3471"/>
    <s v="Carla Ferreira"/>
    <x v="2"/>
    <d v="2024-10-23T00:00:00"/>
    <s v="No"/>
    <n v="10"/>
    <s v="Monthly"/>
    <s v="No"/>
    <s v="-"/>
    <s v="Yes"/>
    <n v="20"/>
    <n v="10"/>
    <n v="20"/>
  </r>
  <r>
    <n v="3472"/>
    <s v="Diogo Alves"/>
    <x v="1"/>
    <d v="2024-10-24T00:00:00"/>
    <s v="Yes"/>
    <n v="5"/>
    <s v="Quarterly"/>
    <s v="No"/>
    <s v="-"/>
    <s v="No"/>
    <n v="0"/>
    <n v="0"/>
    <n v="5"/>
  </r>
  <r>
    <n v="3473"/>
    <s v="Elisa Neves"/>
    <x v="0"/>
    <d v="2024-10-25T00:00:00"/>
    <s v="No"/>
    <n v="15"/>
    <s v="Monthly"/>
    <s v="Yes"/>
    <n v="30"/>
    <s v="Yes"/>
    <n v="20"/>
    <n v="3"/>
    <n v="62"/>
  </r>
  <r>
    <n v="3474"/>
    <s v="Fabiano Pires"/>
    <x v="2"/>
    <d v="2024-10-26T00:00:00"/>
    <s v="Yes"/>
    <n v="10"/>
    <s v="Annual"/>
    <s v="No"/>
    <s v="-"/>
    <s v="Yes"/>
    <n v="20"/>
    <n v="15"/>
    <n v="15"/>
  </r>
  <r>
    <n v="3475"/>
    <s v="Giovana Ribeiro"/>
    <x v="1"/>
    <d v="2024-10-27T00:00:00"/>
    <s v="No"/>
    <n v="5"/>
    <s v="Monthly"/>
    <s v="No"/>
    <s v="-"/>
    <s v="No"/>
    <n v="0"/>
    <n v="1"/>
    <n v="4"/>
  </r>
  <r>
    <n v="3476"/>
    <s v="Hélio Costa"/>
    <x v="0"/>
    <d v="2024-10-28T00:00:00"/>
    <s v="Yes"/>
    <n v="15"/>
    <s v="Quarterly"/>
    <s v="Yes"/>
    <n v="30"/>
    <s v="Yes"/>
    <n v="20"/>
    <n v="7"/>
    <n v="58"/>
  </r>
  <r>
    <n v="3477"/>
    <s v="Íris Loureiro"/>
    <x v="2"/>
    <d v="2024-10-29T00:00:00"/>
    <s v="No"/>
    <n v="10"/>
    <s v="Monthly"/>
    <s v="No"/>
    <s v="-"/>
    <s v="Yes"/>
    <n v="20"/>
    <n v="10"/>
    <n v="20"/>
  </r>
  <r>
    <n v="3478"/>
    <s v="João Pereira"/>
    <x v="1"/>
    <d v="2024-10-30T00:00:00"/>
    <s v="Yes"/>
    <n v="5"/>
    <s v="Annual"/>
    <s v="No"/>
    <s v="-"/>
    <s v="No"/>
    <n v="0"/>
    <n v="0"/>
    <n v="5"/>
  </r>
  <r>
    <n v="3479"/>
    <s v="Klara Silva"/>
    <x v="0"/>
    <d v="2024-10-31T00:00:00"/>
    <s v="No"/>
    <n v="15"/>
    <s v="Monthly"/>
    <s v="Yes"/>
    <n v="30"/>
    <s v="Yes"/>
    <n v="20"/>
    <n v="20"/>
    <n v="45"/>
  </r>
  <r>
    <n v="3480"/>
    <s v="Luciana Barros"/>
    <x v="2"/>
    <d v="2024-11-01T00:00:00"/>
    <s v="Yes"/>
    <n v="10"/>
    <s v="Quarterly"/>
    <s v="No"/>
    <s v="-"/>
    <s v="Yes"/>
    <n v="20"/>
    <n v="15"/>
    <n v="15"/>
  </r>
  <r>
    <n v="3481"/>
    <s v="Marcos Gomes"/>
    <x v="1"/>
    <d v="2024-11-02T00:00:00"/>
    <s v="No"/>
    <n v="5"/>
    <s v="Monthly"/>
    <s v="No"/>
    <s v="-"/>
    <s v="No"/>
    <n v="0"/>
    <n v="1"/>
    <n v="4"/>
  </r>
  <r>
    <n v="3482"/>
    <s v="Natália Soares"/>
    <x v="0"/>
    <d v="2024-11-03T00:00:00"/>
    <s v="Yes"/>
    <n v="15"/>
    <s v="Annual"/>
    <s v="Yes"/>
    <n v="30"/>
    <s v="Yes"/>
    <n v="20"/>
    <n v="3"/>
    <n v="62"/>
  </r>
  <r>
    <n v="3483"/>
    <s v="Oscar Machado"/>
    <x v="2"/>
    <d v="2024-11-04T00:00:00"/>
    <s v="No"/>
    <n v="10"/>
    <s v="Monthly"/>
    <s v="No"/>
    <s v="-"/>
    <s v="Yes"/>
    <n v="20"/>
    <n v="10"/>
    <n v="20"/>
  </r>
  <r>
    <n v="3484"/>
    <s v="Patrícia Lima"/>
    <x v="1"/>
    <d v="2024-11-05T00:00:00"/>
    <s v="Yes"/>
    <n v="5"/>
    <s v="Quarterly"/>
    <s v="No"/>
    <s v="-"/>
    <s v="No"/>
    <n v="0"/>
    <n v="0"/>
    <n v="5"/>
  </r>
  <r>
    <n v="3485"/>
    <s v="Quirino Neto"/>
    <x v="0"/>
    <d v="2024-11-06T00:00:00"/>
    <s v="No"/>
    <n v="15"/>
    <s v="Monthly"/>
    <s v="Yes"/>
    <n v="30"/>
    <s v="Yes"/>
    <n v="20"/>
    <n v="15"/>
    <n v="50"/>
  </r>
  <r>
    <n v="3486"/>
    <s v="Rafaela Souza"/>
    <x v="1"/>
    <d v="2024-11-07T00:00:00"/>
    <s v="Yes"/>
    <n v="5"/>
    <s v="Monthly"/>
    <s v="No"/>
    <s v="-"/>
    <s v="No"/>
    <n v="0"/>
    <n v="0"/>
    <n v="5"/>
  </r>
  <r>
    <n v="3487"/>
    <s v="Sandro Almeida"/>
    <x v="0"/>
    <d v="2024-11-08T00:00:00"/>
    <s v="No"/>
    <n v="15"/>
    <s v="Quarterly"/>
    <s v="Yes"/>
    <n v="30"/>
    <s v="Yes"/>
    <n v="20"/>
    <n v="7"/>
    <n v="58"/>
  </r>
  <r>
    <n v="3488"/>
    <s v="Tânia Ribeiro"/>
    <x v="2"/>
    <d v="2024-11-09T00:00:00"/>
    <s v="Yes"/>
    <n v="10"/>
    <s v="Annual"/>
    <s v="No"/>
    <s v="-"/>
    <s v="Yes"/>
    <n v="20"/>
    <n v="10"/>
    <n v="20"/>
  </r>
  <r>
    <n v="3489"/>
    <s v="Ugo Dias"/>
    <x v="1"/>
    <d v="2024-11-10T00:00:00"/>
    <s v="No"/>
    <n v="5"/>
    <s v="Quarterly"/>
    <s v="No"/>
    <s v="-"/>
    <s v="No"/>
    <n v="0"/>
    <n v="1"/>
    <n v="4"/>
  </r>
  <r>
    <n v="3490"/>
    <s v="Valéria Lima"/>
    <x v="0"/>
    <d v="2024-11-11T00:00:00"/>
    <s v="Yes"/>
    <n v="15"/>
    <s v="Monthly"/>
    <s v="Yes"/>
    <n v="30"/>
    <s v="Yes"/>
    <n v="20"/>
    <n v="15"/>
    <n v="50"/>
  </r>
  <r>
    <n v="3491"/>
    <s v="William Fernandes"/>
    <x v="2"/>
    <d v="2024-11-12T00:00:00"/>
    <s v="No"/>
    <n v="10"/>
    <s v="Monthly"/>
    <s v="No"/>
    <s v="-"/>
    <s v="Yes"/>
    <n v="20"/>
    <n v="5"/>
    <n v="25"/>
  </r>
  <r>
    <n v="3492"/>
    <s v="Xuxa Mendes"/>
    <x v="1"/>
    <d v="2024-11-13T00:00:00"/>
    <s v="Yes"/>
    <n v="5"/>
    <s v="Annual"/>
    <s v="No"/>
    <s v="-"/>
    <s v="No"/>
    <n v="0"/>
    <n v="0"/>
    <n v="5"/>
  </r>
  <r>
    <n v="3493"/>
    <s v="Ygor Farias"/>
    <x v="0"/>
    <d v="2024-11-14T00:00:00"/>
    <s v="No"/>
    <n v="15"/>
    <s v="Quarterly"/>
    <s v="Yes"/>
    <n v="30"/>
    <s v="Yes"/>
    <n v="20"/>
    <n v="20"/>
    <n v="45"/>
  </r>
  <r>
    <n v="3494"/>
    <s v="Zilda Barros"/>
    <x v="2"/>
    <d v="2024-11-15T00:00:00"/>
    <s v="Yes"/>
    <n v="10"/>
    <s v="Quarterly"/>
    <s v="No"/>
    <s v="-"/>
    <s v="Yes"/>
    <n v="20"/>
    <n v="12"/>
    <n v="18"/>
  </r>
  <r>
    <n v="3495"/>
    <s v="Amanda Santos"/>
    <x v="1"/>
    <d v="2024-11-16T00:00:00"/>
    <s v="No"/>
    <n v="5"/>
    <s v="Monthly"/>
    <s v="No"/>
    <s v="-"/>
    <s v="No"/>
    <n v="0"/>
    <n v="2"/>
    <n v="3"/>
  </r>
  <r>
    <n v="3496"/>
    <s v="Bruno Costa"/>
    <x v="0"/>
    <d v="2024-11-17T00:00:00"/>
    <s v="Yes"/>
    <n v="15"/>
    <s v="Annual"/>
    <s v="Yes"/>
    <n v="30"/>
    <s v="Yes"/>
    <n v="20"/>
    <n v="5"/>
    <n v="60"/>
  </r>
  <r>
    <n v="3497"/>
    <s v="Carla Rodrigues"/>
    <x v="2"/>
    <d v="2024-11-18T00:00:00"/>
    <s v="No"/>
    <n v="10"/>
    <s v="Monthly"/>
    <s v="No"/>
    <s v="-"/>
    <s v="Yes"/>
    <n v="20"/>
    <n v="10"/>
    <n v="20"/>
  </r>
  <r>
    <n v="3498"/>
    <s v="Diogo Pereira"/>
    <x v="1"/>
    <d v="2024-11-19T00:00:00"/>
    <s v="Yes"/>
    <n v="5"/>
    <s v="Quarterly"/>
    <s v="No"/>
    <s v="-"/>
    <s v="No"/>
    <n v="0"/>
    <n v="0"/>
    <n v="5"/>
  </r>
  <r>
    <n v="3499"/>
    <s v="Elisa Correia"/>
    <x v="0"/>
    <d v="2024-11-20T00:00:00"/>
    <s v="No"/>
    <n v="15"/>
    <s v="Monthly"/>
    <s v="Yes"/>
    <n v="30"/>
    <s v="Yes"/>
    <n v="20"/>
    <n v="3"/>
    <n v="62"/>
  </r>
  <r>
    <n v="3500"/>
    <s v="Fábio Lourenço"/>
    <x v="2"/>
    <d v="2024-11-21T00:00:00"/>
    <s v="Yes"/>
    <n v="10"/>
    <s v="Annual"/>
    <s v="No"/>
    <s v="-"/>
    <s v="Yes"/>
    <n v="20"/>
    <n v="15"/>
    <n v="15"/>
  </r>
  <r>
    <n v="3501"/>
    <s v="Gabriela Neves"/>
    <x v="1"/>
    <d v="2024-11-22T00:00:00"/>
    <s v="No"/>
    <n v="5"/>
    <s v="Monthly"/>
    <s v="No"/>
    <s v="-"/>
    <s v="No"/>
    <n v="0"/>
    <n v="1"/>
    <n v="4"/>
  </r>
  <r>
    <n v="3502"/>
    <s v="Henrique Gonçalves"/>
    <x v="0"/>
    <d v="2024-11-23T00:00:00"/>
    <s v="Yes"/>
    <n v="15"/>
    <s v="Quarterly"/>
    <s v="Yes"/>
    <n v="30"/>
    <s v="Yes"/>
    <n v="20"/>
    <n v="7"/>
    <n v="58"/>
  </r>
  <r>
    <n v="3503"/>
    <s v="Íris Santos"/>
    <x v="2"/>
    <d v="2024-11-24T00:00:00"/>
    <s v="No"/>
    <n v="10"/>
    <s v="Monthly"/>
    <s v="No"/>
    <s v="-"/>
    <s v="Yes"/>
    <n v="20"/>
    <n v="10"/>
    <n v="20"/>
  </r>
  <r>
    <n v="3504"/>
    <s v="João Marcelo Alves"/>
    <x v="1"/>
    <d v="2024-11-25T00:00:00"/>
    <s v="Yes"/>
    <n v="5"/>
    <s v="Annual"/>
    <s v="No"/>
    <s v="-"/>
    <s v="No"/>
    <n v="0"/>
    <n v="0"/>
    <n v="5"/>
  </r>
  <r>
    <n v="3505"/>
    <s v="Klara Fonseca"/>
    <x v="0"/>
    <d v="2024-11-26T00:00:00"/>
    <s v="No"/>
    <n v="15"/>
    <s v="Monthly"/>
    <s v="Yes"/>
    <n v="30"/>
    <s v="Yes"/>
    <n v="20"/>
    <n v="20"/>
    <n v="45"/>
  </r>
  <r>
    <n v="3506"/>
    <s v="Lucas Mendonça"/>
    <x v="2"/>
    <d v="2024-11-27T00:00:00"/>
    <s v="Yes"/>
    <n v="10"/>
    <s v="Quarterly"/>
    <s v="No"/>
    <s v="-"/>
    <s v="Yes"/>
    <n v="20"/>
    <n v="15"/>
    <n v="15"/>
  </r>
  <r>
    <n v="3507"/>
    <s v="Marcela Torres"/>
    <x v="1"/>
    <d v="2024-11-28T00:00:00"/>
    <s v="No"/>
    <n v="5"/>
    <s v="Monthly"/>
    <s v="No"/>
    <s v="-"/>
    <s v="No"/>
    <n v="0"/>
    <n v="1"/>
    <n v="4"/>
  </r>
  <r>
    <n v="3508"/>
    <s v="Natália Castro"/>
    <x v="0"/>
    <d v="2024-11-29T00:00:00"/>
    <s v="Yes"/>
    <n v="15"/>
    <s v="Annual"/>
    <s v="Yes"/>
    <n v="30"/>
    <s v="Yes"/>
    <n v="20"/>
    <n v="3"/>
    <n v="62"/>
  </r>
  <r>
    <n v="3509"/>
    <s v="Oscar Martins"/>
    <x v="2"/>
    <d v="2024-11-30T00:00:00"/>
    <s v="No"/>
    <n v="10"/>
    <s v="Monthly"/>
    <s v="No"/>
    <s v="-"/>
    <s v="Yes"/>
    <n v="20"/>
    <n v="10"/>
    <n v="20"/>
  </r>
  <r>
    <n v="3510"/>
    <s v="Patrícia Oliveira"/>
    <x v="1"/>
    <d v="2024-12-01T00:00:00"/>
    <s v="Yes"/>
    <n v="5"/>
    <s v="Quarterly"/>
    <s v="No"/>
    <s v="-"/>
    <s v="No"/>
    <n v="0"/>
    <n v="0"/>
    <n v="5"/>
  </r>
  <r>
    <n v="3511"/>
    <s v="Quentin Nogueira"/>
    <x v="0"/>
    <d v="2024-12-02T00:00:00"/>
    <s v="No"/>
    <n v="15"/>
    <s v="Monthly"/>
    <s v="Yes"/>
    <n v="30"/>
    <s v="Yes"/>
    <n v="20"/>
    <n v="15"/>
    <n v="50"/>
  </r>
  <r>
    <n v="3512"/>
    <s v="Raquel Silva"/>
    <x v="2"/>
    <d v="2024-12-03T00:00:00"/>
    <s v="Yes"/>
    <n v="10"/>
    <s v="Annual"/>
    <s v="No"/>
    <s v="-"/>
    <s v="Yes"/>
    <n v="20"/>
    <n v="15"/>
    <n v="15"/>
  </r>
  <r>
    <n v="3513"/>
    <s v="Sandro Gomes"/>
    <x v="1"/>
    <d v="2024-12-04T00:00:00"/>
    <s v="No"/>
    <n v="5"/>
    <s v="Monthly"/>
    <s v="No"/>
    <s v="-"/>
    <s v="No"/>
    <n v="0"/>
    <n v="1"/>
    <n v="4"/>
  </r>
  <r>
    <n v="3514"/>
    <s v="Tânia Machado"/>
    <x v="0"/>
    <d v="2024-12-05T00:00:00"/>
    <s v="Yes"/>
    <n v="15"/>
    <s v="Quarterly"/>
    <s v="Yes"/>
    <n v="30"/>
    <s v="Yes"/>
    <n v="20"/>
    <n v="7"/>
    <n v="58"/>
  </r>
  <r>
    <n v="3515"/>
    <s v="Ursula Silva"/>
    <x v="2"/>
    <d v="2024-12-06T00:00:00"/>
    <s v="No"/>
    <n v="10"/>
    <s v="Monthly"/>
    <s v="No"/>
    <s v="-"/>
    <s v="Yes"/>
    <n v="20"/>
    <n v="10"/>
    <n v="20"/>
  </r>
  <r>
    <n v="3516"/>
    <s v="Vanessa Moraes"/>
    <x v="1"/>
    <d v="2024-12-07T00:00:00"/>
    <s v="Yes"/>
    <n v="5"/>
    <s v="Annual"/>
    <s v="No"/>
    <s v="-"/>
    <s v="No"/>
    <n v="0"/>
    <n v="0"/>
    <n v="5"/>
  </r>
  <r>
    <n v="3517"/>
    <s v="William Carvalho"/>
    <x v="0"/>
    <d v="2024-12-08T00:00:00"/>
    <s v="No"/>
    <n v="15"/>
    <s v="Monthly"/>
    <s v="Yes"/>
    <n v="30"/>
    <s v="Yes"/>
    <n v="20"/>
    <n v="20"/>
    <n v="45"/>
  </r>
  <r>
    <n v="3518"/>
    <s v="Xavier Reis"/>
    <x v="2"/>
    <d v="2024-12-09T00:00:00"/>
    <s v="Yes"/>
    <n v="10"/>
    <s v="Quarterly"/>
    <s v="No"/>
    <s v="-"/>
    <s v="Yes"/>
    <n v="20"/>
    <n v="12"/>
    <n v="18"/>
  </r>
  <r>
    <n v="3519"/>
    <s v="Yasmin Rocha"/>
    <x v="1"/>
    <d v="2024-12-10T00:00:00"/>
    <s v="No"/>
    <n v="5"/>
    <s v="Monthly"/>
    <s v="No"/>
    <s v="-"/>
    <s v="No"/>
    <n v="0"/>
    <n v="2"/>
    <n v="3"/>
  </r>
  <r>
    <n v="3520"/>
    <s v="Zacarias Duarte"/>
    <x v="0"/>
    <d v="2024-12-11T00:00:00"/>
    <s v="Yes"/>
    <n v="15"/>
    <s v="Annual"/>
    <s v="Yes"/>
    <n v="30"/>
    <s v="Yes"/>
    <n v="20"/>
    <n v="5"/>
    <n v="60"/>
  </r>
  <r>
    <n v="3521"/>
    <s v="Amanda Freitas"/>
    <x v="2"/>
    <d v="2024-12-12T00:00:00"/>
    <s v="No"/>
    <n v="10"/>
    <s v="Monthly"/>
    <s v="No"/>
    <s v="-"/>
    <s v="Yes"/>
    <n v="20"/>
    <n v="10"/>
    <n v="20"/>
  </r>
  <r>
    <n v="3522"/>
    <s v="Bruno Almeida"/>
    <x v="1"/>
    <d v="2024-12-13T00:00:00"/>
    <s v="Yes"/>
    <n v="5"/>
    <s v="Quarterly"/>
    <s v="No"/>
    <s v="-"/>
    <s v="No"/>
    <n v="0"/>
    <n v="0"/>
    <n v="5"/>
  </r>
  <r>
    <n v="3523"/>
    <s v="Carla Siqueira"/>
    <x v="0"/>
    <d v="2024-12-14T00:00:00"/>
    <s v="No"/>
    <n v="15"/>
    <s v="Monthly"/>
    <s v="Yes"/>
    <n v="30"/>
    <s v="Yes"/>
    <n v="20"/>
    <n v="3"/>
    <n v="62"/>
  </r>
  <r>
    <n v="3524"/>
    <s v="Diogo Ramos"/>
    <x v="2"/>
    <d v="2024-12-15T00:00:00"/>
    <s v="Yes"/>
    <n v="10"/>
    <s v="Annual"/>
    <s v="No"/>
    <s v="-"/>
    <s v="Yes"/>
    <n v="20"/>
    <n v="15"/>
    <n v="15"/>
  </r>
  <r>
    <n v="3525"/>
    <s v="Elisa Magalhães"/>
    <x v="1"/>
    <d v="2024-12-16T00:00:00"/>
    <s v="No"/>
    <n v="5"/>
    <s v="Monthly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C76:D89" firstHeaderRow="1" firstDataRow="1" firstDataCol="1"/>
  <pivotFields count="14"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2"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Total Value" fld="12" subtotal="count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9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17:C118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B11:C14" firstHeaderRow="1" firstDataRow="1" firstDataCol="1" rowPageCount="1" colPageCount="1"/>
  <pivotFields count="14"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/>
  </dataFields>
  <formats count="1">
    <format dxfId="0">
      <pivotArea dataOnly="0" outline="0" fieldPosition="0">
        <references count="1">
          <reference field="6" count="0"/>
        </references>
      </pivotArea>
    </format>
  </formats>
  <chartFormats count="3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34:C38" firstHeaderRow="1" firstDataRow="1" firstDataCol="1" rowPageCount="1" colPageCount="1"/>
  <pivotFields count="14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/>
  </dataFields>
  <formats count="1">
    <format dxfId="1">
      <pivotArea dataOnly="0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63:C65" firstHeaderRow="1" firstDataRow="1" firstDataCol="1"/>
  <pivotFields count="14"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2">
    <i>
      <x v="1"/>
    </i>
    <i t="grand">
      <x/>
    </i>
  </rowItems>
  <colItems count="1">
    <i/>
  </colItems>
  <dataFields count="1">
    <dataField name="Contagem de Total Valu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C100:C111" firstHeaderRow="1" firstDataRow="1" firstDataCol="1"/>
  <pivotFields count="14"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h="1" x="11"/>
        <item t="default"/>
      </items>
    </pivotField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B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21:C25" firstHeaderRow="1" firstDataRow="1" firstDataCol="1" rowPageCount="1" colPageCount="1"/>
  <pivotFields count="14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2">
      <pivotArea dataOnly="0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B53:C56" firstHeaderRow="1" firstDataRow="1" firstDataCol="1"/>
  <pivotFields count="14">
    <pivotField showAll="0"/>
    <pivotField showAll="0"/>
    <pivotField dataField="1" multipleItemSelectionAllowed="1" showAll="0">
      <items count="5">
        <item x="1"/>
        <item x="2"/>
        <item x="0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showAll="0"/>
    <pivotField showAll="0">
      <items count="5">
        <item h="1" x="1"/>
        <item x="0"/>
        <item h="1" x="2"/>
        <item h="1" x="3"/>
        <item t="default"/>
      </items>
    </pivotField>
    <pivotField showAll="0"/>
    <pivotField multipleItemSelectionAllowed="1" showAll="0">
      <items count="4">
        <item x="0"/>
        <item h="1" x="1"/>
        <item h="1" x="2"/>
        <item t="default"/>
      </items>
    </pivotField>
    <pivotField showAll="0"/>
    <pivotField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Plan" fld="2" subtotal="count" baseField="4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43:C47" firstHeaderRow="1" firstDataRow="1" firstDataCol="1"/>
  <pivotFields count="14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10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25:D126" firstHeaderRow="1" firstDataRow="1" firstDataCol="0"/>
  <pivotFields count="13">
    <pivotField showAll="0"/>
    <pivotField showAll="0"/>
    <pivotField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dataFields count="1">
    <dataField name="Contagem de Pla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6"/>
    <pivotTable tabId="3" name="Tabela dinâmica5"/>
    <pivotTable tabId="3" name="Tabela dinâmica1"/>
    <pivotTable tabId="3" name="Tabela dinâmica2"/>
    <pivotTable tabId="3" name="Tabela dinâmica3"/>
    <pivotTable tabId="3" name="Tabela dinâmica4"/>
  </pivotTables>
  <data>
    <tabular pivotCacheId="1">
      <items count="4">
        <i x="1"/>
        <i x="0" s="1"/>
        <i x="2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18">
  <autoFilter ref="A1:M296"/>
  <tableColumns count="13">
    <tableColumn id="1" name="Subscriber ID" dataDxfId="17"/>
    <tableColumn id="2" name="Name" dataDxfId="16"/>
    <tableColumn id="3" name="Plan" dataDxfId="15"/>
    <tableColumn id="4" name="Start Date" dataDxfId="14"/>
    <tableColumn id="5" name="Auto Renewal" dataDxfId="13"/>
    <tableColumn id="6" name="Subscription Price" dataDxfId="12" dataCellStyle="Moeda"/>
    <tableColumn id="7" name="Subscription Type" dataDxfId="11"/>
    <tableColumn id="8" name="EA Play Season Pass" dataDxfId="10"/>
    <tableColumn id="13" name="EA Play Season Pass_x000a_Price" dataDxfId="9" dataCellStyle="Moeda"/>
    <tableColumn id="9" name="Minecraft Season Pass" dataDxfId="8"/>
    <tableColumn id="10" name="Minecraft Season Pass Price" dataDxfId="7" dataCellStyle="Moeda"/>
    <tableColumn id="11" name="Coupon Value" dataDxfId="6" dataCellStyle="Moeda"/>
    <tableColumn id="12" name="Total Value" dataDxfId="5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M25" totalsRowShown="0">
  <autoFilter ref="A1:M25"/>
  <tableColumns count="13">
    <tableColumn id="1" name="Subscriber ID"/>
    <tableColumn id="2" name="Name"/>
    <tableColumn id="3" name="Plan"/>
    <tableColumn id="4" name="Start Date" dataDxfId="4"/>
    <tableColumn id="5" name="Auto Renewal"/>
    <tableColumn id="6" name="Subscription Price"/>
    <tableColumn id="7" name="Subscription Type"/>
    <tableColumn id="8" name="EA Play Season Pass"/>
    <tableColumn id="9" name="EA Play Season Pass_x000a_Price"/>
    <tableColumn id="10" name="Minecraft Season Pass"/>
    <tableColumn id="11" name="Minecraft Season Pass Price"/>
    <tableColumn id="12" name="Coupon Value"/>
    <tableColumn id="13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M9" totalsRowShown="0">
  <autoFilter ref="A1:M9"/>
  <tableColumns count="13">
    <tableColumn id="1" name="Subscriber ID"/>
    <tableColumn id="2" name="Name"/>
    <tableColumn id="3" name="Plan"/>
    <tableColumn id="4" name="Start Date" dataDxfId="3"/>
    <tableColumn id="5" name="Auto Renewal"/>
    <tableColumn id="6" name="Subscription Price"/>
    <tableColumn id="7" name="Subscription Type"/>
    <tableColumn id="8" name="EA Play Season Pass"/>
    <tableColumn id="9" name="EA Play Season Pass_x000a_Price"/>
    <tableColumn id="10" name="Minecraft Season Pass"/>
    <tableColumn id="11" name="Minecraft Season Pass Price"/>
    <tableColumn id="12" name="Coupon Value"/>
    <tableColumn id="13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M29" sqref="M29"/>
    </sheetView>
  </sheetViews>
  <sheetFormatPr defaultRowHeight="14.25"/>
  <cols>
    <col min="9" max="9" width="3.625" customWidth="1"/>
  </cols>
  <sheetData>
    <row r="3" spans="2:16">
      <c r="B3" s="1" t="s">
        <v>0</v>
      </c>
      <c r="C3" s="1"/>
      <c r="D3" s="1"/>
      <c r="E3" s="1"/>
      <c r="F3" s="1"/>
      <c r="G3" s="1"/>
      <c r="H3" s="1"/>
    </row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C1" sqref="C1:C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5"/>
  <sheetViews>
    <sheetView workbookViewId="0">
      <selection activeCell="A32" sqref="A32"/>
    </sheetView>
  </sheetViews>
  <sheetFormatPr defaultRowHeight="14.25"/>
  <cols>
    <col min="1" max="1" width="14.875" customWidth="1"/>
    <col min="4" max="4" width="11.625" customWidth="1"/>
    <col min="5" max="5" width="14.875" customWidth="1"/>
    <col min="6" max="6" width="19.125" customWidth="1"/>
    <col min="7" max="7" width="18.875" customWidth="1"/>
    <col min="8" max="8" width="21.125" customWidth="1"/>
    <col min="9" max="9" width="21.625" customWidth="1"/>
    <col min="10" max="10" width="23" customWidth="1"/>
    <col min="11" max="11" width="28.125" customWidth="1"/>
    <col min="12" max="12" width="15.125" customWidth="1"/>
    <col min="13" max="13" width="12.625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3516</v>
      </c>
      <c r="B2" t="s">
        <v>160</v>
      </c>
      <c r="C2" t="s">
        <v>22</v>
      </c>
      <c r="D2" s="18">
        <v>45633</v>
      </c>
      <c r="E2" t="s">
        <v>19</v>
      </c>
      <c r="F2">
        <v>5</v>
      </c>
      <c r="G2" t="s">
        <v>24</v>
      </c>
      <c r="H2" t="s">
        <v>23</v>
      </c>
      <c r="I2">
        <v>0</v>
      </c>
      <c r="J2" t="s">
        <v>23</v>
      </c>
      <c r="K2">
        <v>0</v>
      </c>
      <c r="L2">
        <v>0</v>
      </c>
      <c r="M2">
        <v>5</v>
      </c>
    </row>
    <row r="3" spans="1:13">
      <c r="A3">
        <v>3232</v>
      </c>
      <c r="B3" t="s">
        <v>21</v>
      </c>
      <c r="C3" t="s">
        <v>22</v>
      </c>
      <c r="D3" s="18">
        <v>45306</v>
      </c>
      <c r="E3" t="s">
        <v>23</v>
      </c>
      <c r="F3">
        <v>5</v>
      </c>
      <c r="G3" t="s">
        <v>24</v>
      </c>
      <c r="H3" t="s">
        <v>23</v>
      </c>
      <c r="I3">
        <v>0</v>
      </c>
      <c r="J3" t="s">
        <v>23</v>
      </c>
      <c r="K3">
        <v>0</v>
      </c>
      <c r="L3">
        <v>0</v>
      </c>
      <c r="M3">
        <v>5</v>
      </c>
    </row>
    <row r="4" spans="1:13">
      <c r="A4">
        <v>3504</v>
      </c>
      <c r="B4" t="s">
        <v>290</v>
      </c>
      <c r="C4" t="s">
        <v>22</v>
      </c>
      <c r="D4" s="18">
        <v>45621</v>
      </c>
      <c r="E4" t="s">
        <v>19</v>
      </c>
      <c r="F4">
        <v>5</v>
      </c>
      <c r="G4" t="s">
        <v>24</v>
      </c>
      <c r="H4" t="s">
        <v>23</v>
      </c>
      <c r="I4">
        <v>0</v>
      </c>
      <c r="J4" t="s">
        <v>23</v>
      </c>
      <c r="K4">
        <v>0</v>
      </c>
      <c r="L4">
        <v>0</v>
      </c>
      <c r="M4">
        <v>5</v>
      </c>
    </row>
    <row r="5" spans="1:13">
      <c r="A5">
        <v>3492</v>
      </c>
      <c r="B5" t="s">
        <v>279</v>
      </c>
      <c r="C5" t="s">
        <v>22</v>
      </c>
      <c r="D5" s="18">
        <v>45609</v>
      </c>
      <c r="E5" t="s">
        <v>19</v>
      </c>
      <c r="F5">
        <v>5</v>
      </c>
      <c r="G5" t="s">
        <v>24</v>
      </c>
      <c r="H5" t="s">
        <v>23</v>
      </c>
      <c r="I5">
        <v>0</v>
      </c>
      <c r="J5" t="s">
        <v>23</v>
      </c>
      <c r="K5">
        <v>0</v>
      </c>
      <c r="L5">
        <v>0</v>
      </c>
      <c r="M5">
        <v>5</v>
      </c>
    </row>
    <row r="6" spans="1:13">
      <c r="A6">
        <v>3478</v>
      </c>
      <c r="B6" t="s">
        <v>265</v>
      </c>
      <c r="C6" t="s">
        <v>22</v>
      </c>
      <c r="D6" s="18">
        <v>45595</v>
      </c>
      <c r="E6" t="s">
        <v>19</v>
      </c>
      <c r="F6">
        <v>5</v>
      </c>
      <c r="G6" t="s">
        <v>24</v>
      </c>
      <c r="H6" t="s">
        <v>23</v>
      </c>
      <c r="I6">
        <v>0</v>
      </c>
      <c r="J6" t="s">
        <v>23</v>
      </c>
      <c r="K6">
        <v>0</v>
      </c>
      <c r="L6">
        <v>0</v>
      </c>
      <c r="M6">
        <v>5</v>
      </c>
    </row>
    <row r="7" spans="1:13">
      <c r="A7">
        <v>3466</v>
      </c>
      <c r="B7" t="s">
        <v>254</v>
      </c>
      <c r="C7" t="s">
        <v>22</v>
      </c>
      <c r="D7" s="18">
        <v>45583</v>
      </c>
      <c r="E7" t="s">
        <v>19</v>
      </c>
      <c r="F7">
        <v>5</v>
      </c>
      <c r="G7" t="s">
        <v>24</v>
      </c>
      <c r="H7" t="s">
        <v>23</v>
      </c>
      <c r="I7">
        <v>0</v>
      </c>
      <c r="J7" t="s">
        <v>23</v>
      </c>
      <c r="K7">
        <v>0</v>
      </c>
      <c r="L7">
        <v>0</v>
      </c>
      <c r="M7">
        <v>5</v>
      </c>
    </row>
    <row r="8" spans="1:13">
      <c r="A8">
        <v>3454</v>
      </c>
      <c r="B8" t="s">
        <v>243</v>
      </c>
      <c r="C8" t="s">
        <v>22</v>
      </c>
      <c r="D8" s="18">
        <v>45571</v>
      </c>
      <c r="E8" t="s">
        <v>19</v>
      </c>
      <c r="F8">
        <v>5</v>
      </c>
      <c r="G8" t="s">
        <v>24</v>
      </c>
      <c r="H8" t="s">
        <v>23</v>
      </c>
      <c r="I8">
        <v>0</v>
      </c>
      <c r="J8" t="s">
        <v>23</v>
      </c>
      <c r="K8">
        <v>0</v>
      </c>
      <c r="L8">
        <v>0</v>
      </c>
      <c r="M8">
        <v>5</v>
      </c>
    </row>
    <row r="9" spans="1:13">
      <c r="A9">
        <v>3238</v>
      </c>
      <c r="B9" t="s">
        <v>36</v>
      </c>
      <c r="C9" t="s">
        <v>22</v>
      </c>
      <c r="D9" s="18">
        <v>45355</v>
      </c>
      <c r="E9" t="s">
        <v>19</v>
      </c>
      <c r="F9">
        <v>5</v>
      </c>
      <c r="G9" t="s">
        <v>24</v>
      </c>
      <c r="H9" t="s">
        <v>23</v>
      </c>
      <c r="I9">
        <v>0</v>
      </c>
      <c r="J9" t="s">
        <v>23</v>
      </c>
      <c r="K9">
        <v>0</v>
      </c>
      <c r="L9">
        <v>0</v>
      </c>
      <c r="M9">
        <v>5</v>
      </c>
    </row>
    <row r="10" spans="1:13">
      <c r="A10">
        <v>3442</v>
      </c>
      <c r="B10" t="s">
        <v>234</v>
      </c>
      <c r="C10" t="s">
        <v>22</v>
      </c>
      <c r="D10" s="18">
        <v>45559</v>
      </c>
      <c r="E10" t="s">
        <v>19</v>
      </c>
      <c r="F10">
        <v>5</v>
      </c>
      <c r="G10" t="s">
        <v>24</v>
      </c>
      <c r="H10" t="s">
        <v>23</v>
      </c>
      <c r="I10">
        <v>0</v>
      </c>
      <c r="J10" t="s">
        <v>23</v>
      </c>
      <c r="K10">
        <v>0</v>
      </c>
      <c r="L10">
        <v>0</v>
      </c>
      <c r="M10">
        <v>5</v>
      </c>
    </row>
    <row r="11" spans="1:13">
      <c r="A11">
        <v>3424</v>
      </c>
      <c r="B11" t="s">
        <v>43</v>
      </c>
      <c r="C11" t="s">
        <v>22</v>
      </c>
      <c r="D11" s="18">
        <v>45541</v>
      </c>
      <c r="E11" t="s">
        <v>19</v>
      </c>
      <c r="F11">
        <v>5</v>
      </c>
      <c r="G11" t="s">
        <v>24</v>
      </c>
      <c r="H11" t="s">
        <v>23</v>
      </c>
      <c r="I11">
        <v>0</v>
      </c>
      <c r="J11" t="s">
        <v>23</v>
      </c>
      <c r="K11">
        <v>0</v>
      </c>
      <c r="L11">
        <v>0</v>
      </c>
      <c r="M11">
        <v>5</v>
      </c>
    </row>
    <row r="12" spans="1:13">
      <c r="A12">
        <v>3412</v>
      </c>
      <c r="B12" t="s">
        <v>207</v>
      </c>
      <c r="C12" t="s">
        <v>22</v>
      </c>
      <c r="D12" s="18">
        <v>45529</v>
      </c>
      <c r="E12" t="s">
        <v>19</v>
      </c>
      <c r="F12">
        <v>5</v>
      </c>
      <c r="G12" t="s">
        <v>24</v>
      </c>
      <c r="H12" t="s">
        <v>23</v>
      </c>
      <c r="I12">
        <v>0</v>
      </c>
      <c r="J12" t="s">
        <v>23</v>
      </c>
      <c r="K12">
        <v>0</v>
      </c>
      <c r="L12">
        <v>0</v>
      </c>
      <c r="M12">
        <v>5</v>
      </c>
    </row>
    <row r="13" spans="1:13">
      <c r="A13">
        <v>3396</v>
      </c>
      <c r="B13" t="s">
        <v>192</v>
      </c>
      <c r="C13" t="s">
        <v>22</v>
      </c>
      <c r="D13" s="18">
        <v>45513</v>
      </c>
      <c r="E13" t="s">
        <v>19</v>
      </c>
      <c r="F13">
        <v>5</v>
      </c>
      <c r="G13" t="s">
        <v>24</v>
      </c>
      <c r="H13" t="s">
        <v>23</v>
      </c>
      <c r="I13">
        <v>0</v>
      </c>
      <c r="J13" t="s">
        <v>23</v>
      </c>
      <c r="K13">
        <v>0</v>
      </c>
      <c r="L13">
        <v>0</v>
      </c>
      <c r="M13">
        <v>5</v>
      </c>
    </row>
    <row r="14" spans="1:13">
      <c r="A14">
        <v>3384</v>
      </c>
      <c r="B14" t="s">
        <v>181</v>
      </c>
      <c r="C14" t="s">
        <v>22</v>
      </c>
      <c r="D14" s="18">
        <v>45501</v>
      </c>
      <c r="E14" t="s">
        <v>19</v>
      </c>
      <c r="F14">
        <v>5</v>
      </c>
      <c r="G14" t="s">
        <v>24</v>
      </c>
      <c r="H14" t="s">
        <v>23</v>
      </c>
      <c r="I14">
        <v>0</v>
      </c>
      <c r="J14" t="s">
        <v>23</v>
      </c>
      <c r="K14">
        <v>0</v>
      </c>
      <c r="L14">
        <v>0</v>
      </c>
      <c r="M14">
        <v>5</v>
      </c>
    </row>
    <row r="15" spans="1:13">
      <c r="A15">
        <v>3372</v>
      </c>
      <c r="B15" t="s">
        <v>169</v>
      </c>
      <c r="C15" t="s">
        <v>22</v>
      </c>
      <c r="D15" s="18">
        <v>45489</v>
      </c>
      <c r="E15" t="s">
        <v>19</v>
      </c>
      <c r="F15">
        <v>5</v>
      </c>
      <c r="G15" t="s">
        <v>24</v>
      </c>
      <c r="H15" t="s">
        <v>23</v>
      </c>
      <c r="I15">
        <v>0</v>
      </c>
      <c r="J15" t="s">
        <v>23</v>
      </c>
      <c r="K15">
        <v>0</v>
      </c>
      <c r="L15">
        <v>0</v>
      </c>
      <c r="M15">
        <v>5</v>
      </c>
    </row>
    <row r="16" spans="1:13">
      <c r="A16">
        <v>3354</v>
      </c>
      <c r="B16" t="s">
        <v>151</v>
      </c>
      <c r="C16" t="s">
        <v>22</v>
      </c>
      <c r="D16" s="18">
        <v>45471</v>
      </c>
      <c r="E16" t="s">
        <v>19</v>
      </c>
      <c r="F16">
        <v>5</v>
      </c>
      <c r="G16" t="s">
        <v>24</v>
      </c>
      <c r="H16" t="s">
        <v>23</v>
      </c>
      <c r="I16">
        <v>0</v>
      </c>
      <c r="J16" t="s">
        <v>23</v>
      </c>
      <c r="K16">
        <v>0</v>
      </c>
      <c r="L16">
        <v>0</v>
      </c>
      <c r="M16">
        <v>5</v>
      </c>
    </row>
    <row r="17" spans="1:13">
      <c r="A17">
        <v>3342</v>
      </c>
      <c r="B17" t="s">
        <v>140</v>
      </c>
      <c r="C17" t="s">
        <v>22</v>
      </c>
      <c r="D17" s="18">
        <v>45459</v>
      </c>
      <c r="E17" t="s">
        <v>19</v>
      </c>
      <c r="F17">
        <v>5</v>
      </c>
      <c r="G17" t="s">
        <v>24</v>
      </c>
      <c r="H17" t="s">
        <v>23</v>
      </c>
      <c r="I17">
        <v>0</v>
      </c>
      <c r="J17" t="s">
        <v>23</v>
      </c>
      <c r="K17">
        <v>0</v>
      </c>
      <c r="L17">
        <v>0</v>
      </c>
      <c r="M17">
        <v>5</v>
      </c>
    </row>
    <row r="18" spans="1:13">
      <c r="A18">
        <v>3332</v>
      </c>
      <c r="B18" t="s">
        <v>130</v>
      </c>
      <c r="C18" t="s">
        <v>22</v>
      </c>
      <c r="D18" s="18">
        <v>45449</v>
      </c>
      <c r="E18" t="s">
        <v>23</v>
      </c>
      <c r="F18">
        <v>5</v>
      </c>
      <c r="G18" t="s">
        <v>24</v>
      </c>
      <c r="H18" t="s">
        <v>23</v>
      </c>
      <c r="I18">
        <v>0</v>
      </c>
      <c r="J18" t="s">
        <v>23</v>
      </c>
      <c r="K18">
        <v>0</v>
      </c>
      <c r="L18">
        <v>0</v>
      </c>
      <c r="M18">
        <v>5</v>
      </c>
    </row>
    <row r="19" spans="1:13">
      <c r="A19">
        <v>3326</v>
      </c>
      <c r="B19" t="s">
        <v>124</v>
      </c>
      <c r="C19" t="s">
        <v>22</v>
      </c>
      <c r="D19" s="18">
        <v>45443</v>
      </c>
      <c r="E19" t="s">
        <v>23</v>
      </c>
      <c r="F19">
        <v>5</v>
      </c>
      <c r="G19" t="s">
        <v>24</v>
      </c>
      <c r="H19" t="s">
        <v>23</v>
      </c>
      <c r="I19">
        <v>0</v>
      </c>
      <c r="J19" t="s">
        <v>23</v>
      </c>
      <c r="K19">
        <v>0</v>
      </c>
      <c r="L19">
        <v>0</v>
      </c>
      <c r="M19">
        <v>5</v>
      </c>
    </row>
    <row r="20" spans="1:13">
      <c r="A20">
        <v>3314</v>
      </c>
      <c r="B20" t="s">
        <v>112</v>
      </c>
      <c r="C20" t="s">
        <v>22</v>
      </c>
      <c r="D20" s="18">
        <v>45431</v>
      </c>
      <c r="E20" t="s">
        <v>23</v>
      </c>
      <c r="F20">
        <v>5</v>
      </c>
      <c r="G20" t="s">
        <v>24</v>
      </c>
      <c r="H20" t="s">
        <v>23</v>
      </c>
      <c r="I20">
        <v>0</v>
      </c>
      <c r="J20" t="s">
        <v>23</v>
      </c>
      <c r="K20">
        <v>0</v>
      </c>
      <c r="L20">
        <v>0</v>
      </c>
      <c r="M20">
        <v>5</v>
      </c>
    </row>
    <row r="21" spans="1:13">
      <c r="A21">
        <v>3250</v>
      </c>
      <c r="B21" t="s">
        <v>48</v>
      </c>
      <c r="C21" t="s">
        <v>22</v>
      </c>
      <c r="D21" s="18">
        <v>45367</v>
      </c>
      <c r="E21" t="s">
        <v>19</v>
      </c>
      <c r="F21">
        <v>5</v>
      </c>
      <c r="G21" t="s">
        <v>24</v>
      </c>
      <c r="H21" t="s">
        <v>23</v>
      </c>
      <c r="I21">
        <v>0</v>
      </c>
      <c r="J21" t="s">
        <v>23</v>
      </c>
      <c r="K21">
        <v>0</v>
      </c>
      <c r="L21">
        <v>0</v>
      </c>
      <c r="M21">
        <v>5</v>
      </c>
    </row>
    <row r="22" spans="1:13">
      <c r="A22">
        <v>3302</v>
      </c>
      <c r="B22" t="s">
        <v>100</v>
      </c>
      <c r="C22" t="s">
        <v>22</v>
      </c>
      <c r="D22" s="18">
        <v>45419</v>
      </c>
      <c r="E22" t="s">
        <v>23</v>
      </c>
      <c r="F22">
        <v>5</v>
      </c>
      <c r="G22" t="s">
        <v>24</v>
      </c>
      <c r="H22" t="s">
        <v>23</v>
      </c>
      <c r="I22">
        <v>0</v>
      </c>
      <c r="J22" t="s">
        <v>23</v>
      </c>
      <c r="K22">
        <v>0</v>
      </c>
      <c r="L22">
        <v>0</v>
      </c>
      <c r="M22">
        <v>5</v>
      </c>
    </row>
    <row r="23" spans="1:13">
      <c r="A23">
        <v>3284</v>
      </c>
      <c r="B23" t="s">
        <v>82</v>
      </c>
      <c r="C23" t="s">
        <v>22</v>
      </c>
      <c r="D23" s="18">
        <v>45401</v>
      </c>
      <c r="E23" t="s">
        <v>19</v>
      </c>
      <c r="F23">
        <v>5</v>
      </c>
      <c r="G23" t="s">
        <v>24</v>
      </c>
      <c r="H23" t="s">
        <v>23</v>
      </c>
      <c r="I23">
        <v>0</v>
      </c>
      <c r="J23" t="s">
        <v>23</v>
      </c>
      <c r="K23">
        <v>0</v>
      </c>
      <c r="L23">
        <v>0</v>
      </c>
      <c r="M23">
        <v>5</v>
      </c>
    </row>
    <row r="24" spans="1:13">
      <c r="A24">
        <v>3272</v>
      </c>
      <c r="B24" t="s">
        <v>70</v>
      </c>
      <c r="C24" t="s">
        <v>22</v>
      </c>
      <c r="D24" s="18">
        <v>45389</v>
      </c>
      <c r="E24" t="s">
        <v>19</v>
      </c>
      <c r="F24">
        <v>5</v>
      </c>
      <c r="G24" t="s">
        <v>24</v>
      </c>
      <c r="H24" t="s">
        <v>23</v>
      </c>
      <c r="I24">
        <v>0</v>
      </c>
      <c r="J24" t="s">
        <v>23</v>
      </c>
      <c r="K24">
        <v>0</v>
      </c>
      <c r="L24">
        <v>0</v>
      </c>
      <c r="M24">
        <v>5</v>
      </c>
    </row>
    <row r="25" spans="1:13">
      <c r="A25">
        <v>3262</v>
      </c>
      <c r="B25" t="s">
        <v>60</v>
      </c>
      <c r="C25" t="s">
        <v>22</v>
      </c>
      <c r="D25" s="18">
        <v>45379</v>
      </c>
      <c r="E25" t="s">
        <v>19</v>
      </c>
      <c r="F25">
        <v>5</v>
      </c>
      <c r="G25" t="s">
        <v>24</v>
      </c>
      <c r="H25" t="s">
        <v>23</v>
      </c>
      <c r="I25">
        <v>0</v>
      </c>
      <c r="J25" t="s">
        <v>23</v>
      </c>
      <c r="K25">
        <v>0</v>
      </c>
      <c r="L25">
        <v>0</v>
      </c>
      <c r="M25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9"/>
  <sheetViews>
    <sheetView workbookViewId="0">
      <selection sqref="A1:M9"/>
    </sheetView>
  </sheetViews>
  <sheetFormatPr defaultRowHeight="14.25"/>
  <cols>
    <col min="1" max="1" width="14.875" customWidth="1"/>
    <col min="4" max="4" width="11.625" customWidth="1"/>
    <col min="5" max="5" width="14.875" customWidth="1"/>
    <col min="6" max="6" width="19.125" customWidth="1"/>
    <col min="7" max="7" width="18.875" customWidth="1"/>
    <col min="8" max="8" width="21.125" customWidth="1"/>
    <col min="10" max="10" width="23" customWidth="1"/>
    <col min="11" max="11" width="28.125" customWidth="1"/>
    <col min="12" max="12" width="15.125" customWidth="1"/>
    <col min="13" max="13" width="12.625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3237</v>
      </c>
      <c r="B2" t="s">
        <v>35</v>
      </c>
      <c r="C2" t="s">
        <v>18</v>
      </c>
      <c r="D2" s="18">
        <v>45354</v>
      </c>
      <c r="E2" t="s">
        <v>19</v>
      </c>
      <c r="F2">
        <v>15</v>
      </c>
      <c r="G2" t="s">
        <v>27</v>
      </c>
      <c r="H2" t="s">
        <v>19</v>
      </c>
      <c r="I2">
        <v>30</v>
      </c>
      <c r="J2" t="s">
        <v>19</v>
      </c>
      <c r="K2">
        <v>20</v>
      </c>
      <c r="L2">
        <v>10</v>
      </c>
      <c r="M2">
        <v>55</v>
      </c>
    </row>
    <row r="3" spans="1:13">
      <c r="A3">
        <v>3240</v>
      </c>
      <c r="B3" t="s">
        <v>38</v>
      </c>
      <c r="C3" t="s">
        <v>26</v>
      </c>
      <c r="D3" s="18">
        <v>45357</v>
      </c>
      <c r="E3" t="s">
        <v>19</v>
      </c>
      <c r="F3">
        <v>10</v>
      </c>
      <c r="G3" t="s">
        <v>27</v>
      </c>
      <c r="H3" t="s">
        <v>23</v>
      </c>
      <c r="I3" t="s">
        <v>311</v>
      </c>
      <c r="J3" t="s">
        <v>19</v>
      </c>
      <c r="K3">
        <v>20</v>
      </c>
      <c r="L3">
        <v>15</v>
      </c>
      <c r="M3">
        <v>15</v>
      </c>
    </row>
    <row r="4" spans="1:13">
      <c r="A4">
        <v>3244</v>
      </c>
      <c r="B4" t="s">
        <v>42</v>
      </c>
      <c r="C4" t="s">
        <v>22</v>
      </c>
      <c r="D4" s="18">
        <v>45361</v>
      </c>
      <c r="E4" t="s">
        <v>19</v>
      </c>
      <c r="F4">
        <v>5</v>
      </c>
      <c r="G4" t="s">
        <v>27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>
      <c r="A5">
        <v>3248</v>
      </c>
      <c r="B5" t="s">
        <v>46</v>
      </c>
      <c r="C5" t="s">
        <v>18</v>
      </c>
      <c r="D5" s="18">
        <v>45365</v>
      </c>
      <c r="E5" t="s">
        <v>19</v>
      </c>
      <c r="F5">
        <v>15</v>
      </c>
      <c r="G5" t="s">
        <v>27</v>
      </c>
      <c r="H5" t="s">
        <v>19</v>
      </c>
      <c r="I5">
        <v>30</v>
      </c>
      <c r="J5" t="s">
        <v>19</v>
      </c>
      <c r="K5">
        <v>20</v>
      </c>
      <c r="L5">
        <v>7</v>
      </c>
      <c r="M5">
        <v>58</v>
      </c>
    </row>
    <row r="6" spans="1:13">
      <c r="A6">
        <v>3252</v>
      </c>
      <c r="B6" t="s">
        <v>50</v>
      </c>
      <c r="C6" t="s">
        <v>26</v>
      </c>
      <c r="D6" s="18">
        <v>45369</v>
      </c>
      <c r="E6" t="s">
        <v>19</v>
      </c>
      <c r="F6">
        <v>10</v>
      </c>
      <c r="G6" t="s">
        <v>27</v>
      </c>
      <c r="H6" t="s">
        <v>23</v>
      </c>
      <c r="I6" t="s">
        <v>311</v>
      </c>
      <c r="J6" t="s">
        <v>19</v>
      </c>
      <c r="K6">
        <v>20</v>
      </c>
      <c r="L6">
        <v>15</v>
      </c>
      <c r="M6">
        <v>15</v>
      </c>
    </row>
    <row r="7" spans="1:13">
      <c r="A7">
        <v>3256</v>
      </c>
      <c r="B7" t="s">
        <v>54</v>
      </c>
      <c r="C7" t="s">
        <v>22</v>
      </c>
      <c r="D7" s="18">
        <v>45373</v>
      </c>
      <c r="E7" t="s">
        <v>19</v>
      </c>
      <c r="F7">
        <v>5</v>
      </c>
      <c r="G7" t="s">
        <v>27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>
      <c r="A8">
        <v>3260</v>
      </c>
      <c r="B8" t="s">
        <v>58</v>
      </c>
      <c r="C8" t="s">
        <v>18</v>
      </c>
      <c r="D8" s="18">
        <v>45377</v>
      </c>
      <c r="E8" t="s">
        <v>19</v>
      </c>
      <c r="F8">
        <v>15</v>
      </c>
      <c r="G8" t="s">
        <v>27</v>
      </c>
      <c r="H8" t="s">
        <v>19</v>
      </c>
      <c r="I8">
        <v>30</v>
      </c>
      <c r="J8" t="s">
        <v>19</v>
      </c>
      <c r="K8">
        <v>20</v>
      </c>
      <c r="L8">
        <v>7</v>
      </c>
      <c r="M8">
        <v>58</v>
      </c>
    </row>
    <row r="9" spans="1:13">
      <c r="A9">
        <v>3264</v>
      </c>
      <c r="B9" t="s">
        <v>62</v>
      </c>
      <c r="C9" t="s">
        <v>26</v>
      </c>
      <c r="D9" s="18">
        <v>45381</v>
      </c>
      <c r="E9" t="s">
        <v>19</v>
      </c>
      <c r="F9">
        <v>10</v>
      </c>
      <c r="G9" t="s">
        <v>27</v>
      </c>
      <c r="H9" t="s">
        <v>23</v>
      </c>
      <c r="I9" t="s">
        <v>311</v>
      </c>
      <c r="J9" t="s">
        <v>19</v>
      </c>
      <c r="K9">
        <v>20</v>
      </c>
      <c r="L9">
        <v>15</v>
      </c>
      <c r="M9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5:E385"/>
  <sheetViews>
    <sheetView showGridLines="0" topLeftCell="A107" workbookViewId="0">
      <selection activeCell="D100" sqref="C100:D100"/>
    </sheetView>
  </sheetViews>
  <sheetFormatPr defaultColWidth="11.875" defaultRowHeight="14.25"/>
  <cols>
    <col min="2" max="2" width="18" customWidth="1"/>
    <col min="3" max="3" width="23.375" style="15" customWidth="1"/>
    <col min="4" max="4" width="23.375" customWidth="1"/>
    <col min="5" max="5" width="26.125" customWidth="1"/>
    <col min="6" max="8" width="24.875" customWidth="1"/>
    <col min="9" max="10" width="10.75" customWidth="1"/>
    <col min="11" max="11" width="4.875" customWidth="1"/>
    <col min="12" max="12" width="3.875" customWidth="1"/>
    <col min="13" max="13" width="7.875" customWidth="1"/>
    <col min="14" max="14" width="13" customWidth="1"/>
    <col min="15" max="15" width="10.875" customWidth="1"/>
    <col min="16" max="16" width="6.875" customWidth="1"/>
    <col min="17" max="17" width="4.875" customWidth="1"/>
    <col min="18" max="18" width="3.875" customWidth="1"/>
    <col min="19" max="19" width="7.875" customWidth="1"/>
    <col min="20" max="20" width="14.25" bestFit="1" customWidth="1"/>
    <col min="21" max="21" width="8.625" customWidth="1"/>
    <col min="24" max="24" width="10.75" customWidth="1"/>
  </cols>
  <sheetData>
    <row r="5" spans="2:3">
      <c r="B5" t="s">
        <v>314</v>
      </c>
    </row>
    <row r="7" spans="2:3" ht="15">
      <c r="B7" t="s">
        <v>318</v>
      </c>
    </row>
    <row r="8" spans="2:3">
      <c r="B8" t="s">
        <v>319</v>
      </c>
    </row>
    <row r="9" spans="2:3">
      <c r="B9" s="13" t="s">
        <v>16</v>
      </c>
      <c r="C9" s="27" t="s">
        <v>27</v>
      </c>
    </row>
    <row r="10" spans="2:3" s="1" customFormat="1">
      <c r="C10" s="15"/>
    </row>
    <row r="11" spans="2:3">
      <c r="B11" s="13" t="s">
        <v>315</v>
      </c>
      <c r="C11" t="s">
        <v>317</v>
      </c>
    </row>
    <row r="12" spans="2:3">
      <c r="B12" s="14" t="s">
        <v>23</v>
      </c>
      <c r="C12" s="27">
        <v>806</v>
      </c>
    </row>
    <row r="13" spans="2:3">
      <c r="B13" s="14" t="s">
        <v>19</v>
      </c>
      <c r="C13" s="27">
        <v>1502</v>
      </c>
    </row>
    <row r="14" spans="2:3">
      <c r="B14" s="14" t="s">
        <v>316</v>
      </c>
      <c r="C14" s="27">
        <v>2308</v>
      </c>
    </row>
    <row r="17" spans="2:5">
      <c r="B17" s="14" t="s">
        <v>321</v>
      </c>
    </row>
    <row r="19" spans="2:5">
      <c r="B19" s="13" t="s">
        <v>16</v>
      </c>
      <c r="C19" s="27" t="s">
        <v>27</v>
      </c>
    </row>
    <row r="20" spans="2:5">
      <c r="B20" s="1"/>
    </row>
    <row r="21" spans="2:5">
      <c r="B21" s="13" t="s">
        <v>315</v>
      </c>
      <c r="C21" t="s">
        <v>320</v>
      </c>
    </row>
    <row r="22" spans="2:5">
      <c r="B22" s="14" t="s">
        <v>22</v>
      </c>
      <c r="C22" s="27">
        <v>0</v>
      </c>
    </row>
    <row r="23" spans="2:5">
      <c r="B23" s="14" t="s">
        <v>26</v>
      </c>
      <c r="C23" s="27">
        <v>0</v>
      </c>
    </row>
    <row r="24" spans="2:5">
      <c r="B24" s="14" t="s">
        <v>18</v>
      </c>
      <c r="C24" s="27">
        <v>990</v>
      </c>
    </row>
    <row r="25" spans="2:5">
      <c r="B25" s="14" t="s">
        <v>316</v>
      </c>
      <c r="C25" s="27">
        <v>990</v>
      </c>
      <c r="E25" s="15">
        <f>GETPIVOTDATA("EA Play Season Pass
Price",$B$21)</f>
        <v>990</v>
      </c>
    </row>
    <row r="29" spans="2:5">
      <c r="B29" t="s">
        <v>322</v>
      </c>
    </row>
    <row r="31" spans="2:5">
      <c r="B31" s="1"/>
    </row>
    <row r="32" spans="2:5">
      <c r="B32" s="13" t="s">
        <v>16</v>
      </c>
      <c r="C32" s="27" t="s">
        <v>20</v>
      </c>
    </row>
    <row r="33" spans="2:5">
      <c r="B33" s="1"/>
    </row>
    <row r="34" spans="2:5">
      <c r="B34" s="13" t="s">
        <v>315</v>
      </c>
      <c r="C34" t="s">
        <v>323</v>
      </c>
    </row>
    <row r="35" spans="2:5">
      <c r="B35" s="14" t="s">
        <v>22</v>
      </c>
      <c r="C35" s="27">
        <v>0</v>
      </c>
    </row>
    <row r="36" spans="2:5">
      <c r="B36" s="14" t="s">
        <v>26</v>
      </c>
      <c r="C36" s="27">
        <v>900</v>
      </c>
    </row>
    <row r="37" spans="2:5">
      <c r="B37" s="14" t="s">
        <v>18</v>
      </c>
      <c r="C37" s="27">
        <v>900</v>
      </c>
    </row>
    <row r="38" spans="2:5">
      <c r="B38" s="14" t="s">
        <v>316</v>
      </c>
      <c r="C38" s="27">
        <v>1800</v>
      </c>
      <c r="E38" s="15">
        <f>GETPIVOTDATA("Minecraft Season Pass Price",$B$34)</f>
        <v>1800</v>
      </c>
    </row>
    <row r="41" spans="2:5">
      <c r="B41" s="14" t="s">
        <v>324</v>
      </c>
    </row>
    <row r="43" spans="2:5">
      <c r="B43" s="13" t="s">
        <v>315</v>
      </c>
      <c r="C43" t="s">
        <v>317</v>
      </c>
    </row>
    <row r="44" spans="2:5">
      <c r="B44" s="14" t="s">
        <v>22</v>
      </c>
      <c r="C44" s="26">
        <v>192</v>
      </c>
    </row>
    <row r="45" spans="2:5">
      <c r="B45" s="14" t="s">
        <v>26</v>
      </c>
      <c r="C45" s="26">
        <v>958</v>
      </c>
    </row>
    <row r="46" spans="2:5">
      <c r="B46" s="14" t="s">
        <v>18</v>
      </c>
      <c r="C46" s="26">
        <v>2421</v>
      </c>
    </row>
    <row r="47" spans="2:5">
      <c r="B47" s="14" t="s">
        <v>316</v>
      </c>
      <c r="C47" s="26">
        <v>3571</v>
      </c>
    </row>
    <row r="50" spans="2:5">
      <c r="C50"/>
    </row>
    <row r="51" spans="2:5">
      <c r="B51" t="s">
        <v>326</v>
      </c>
      <c r="C51"/>
    </row>
    <row r="52" spans="2:5">
      <c r="B52" s="1"/>
    </row>
    <row r="53" spans="2:5">
      <c r="B53" s="13" t="s">
        <v>315</v>
      </c>
      <c r="C53" t="s">
        <v>325</v>
      </c>
    </row>
    <row r="54" spans="2:5">
      <c r="B54" s="14" t="s">
        <v>23</v>
      </c>
      <c r="C54" s="26">
        <v>111</v>
      </c>
      <c r="E54">
        <f>GETPIVOTDATA("Plan",$B$53,"Auto Renewal","Yes")</f>
        <v>28</v>
      </c>
    </row>
    <row r="55" spans="2:5">
      <c r="B55" s="14" t="s">
        <v>19</v>
      </c>
      <c r="C55" s="26">
        <v>28</v>
      </c>
    </row>
    <row r="56" spans="2:5">
      <c r="B56" s="14" t="s">
        <v>316</v>
      </c>
      <c r="C56" s="26">
        <v>139</v>
      </c>
    </row>
    <row r="57" spans="2:5">
      <c r="C57"/>
    </row>
    <row r="58" spans="2:5">
      <c r="C58"/>
    </row>
    <row r="59" spans="2:5">
      <c r="C59"/>
    </row>
    <row r="60" spans="2:5">
      <c r="C60"/>
    </row>
    <row r="61" spans="2:5">
      <c r="C61"/>
    </row>
    <row r="62" spans="2:5">
      <c r="C62"/>
    </row>
    <row r="63" spans="2:5">
      <c r="B63" s="13" t="s">
        <v>315</v>
      </c>
      <c r="C63" t="s">
        <v>327</v>
      </c>
    </row>
    <row r="64" spans="2:5">
      <c r="B64" s="14" t="s">
        <v>20</v>
      </c>
      <c r="C64" s="26">
        <v>139</v>
      </c>
    </row>
    <row r="65" spans="2:4">
      <c r="B65" s="14" t="s">
        <v>316</v>
      </c>
      <c r="C65" s="26">
        <v>139</v>
      </c>
    </row>
    <row r="66" spans="2:4">
      <c r="C66"/>
    </row>
    <row r="67" spans="2:4">
      <c r="C67"/>
    </row>
    <row r="68" spans="2:4">
      <c r="C68"/>
    </row>
    <row r="69" spans="2:4">
      <c r="C69"/>
    </row>
    <row r="70" spans="2:4">
      <c r="C70"/>
    </row>
    <row r="71" spans="2:4">
      <c r="C71"/>
    </row>
    <row r="72" spans="2:4">
      <c r="C72"/>
    </row>
    <row r="73" spans="2:4">
      <c r="C73"/>
    </row>
    <row r="74" spans="2:4">
      <c r="C74"/>
    </row>
    <row r="75" spans="2:4">
      <c r="B75" s="1"/>
      <c r="C75" s="1"/>
      <c r="D75" s="1"/>
    </row>
    <row r="76" spans="2:4">
      <c r="B76" s="1"/>
      <c r="C76" s="13" t="s">
        <v>315</v>
      </c>
      <c r="D76" t="s">
        <v>327</v>
      </c>
    </row>
    <row r="77" spans="2:4">
      <c r="B77" s="1"/>
      <c r="C77" s="14" t="s">
        <v>328</v>
      </c>
      <c r="D77" s="26">
        <v>1</v>
      </c>
    </row>
    <row r="78" spans="2:4">
      <c r="B78" s="1"/>
      <c r="C78" s="14" t="s">
        <v>329</v>
      </c>
      <c r="D78" s="26">
        <v>1</v>
      </c>
    </row>
    <row r="79" spans="2:4">
      <c r="B79" s="1"/>
      <c r="C79" s="14" t="s">
        <v>330</v>
      </c>
      <c r="D79" s="26">
        <v>16</v>
      </c>
    </row>
    <row r="80" spans="2:4">
      <c r="B80" s="1"/>
      <c r="C80" s="14" t="s">
        <v>331</v>
      </c>
      <c r="D80" s="26">
        <v>14</v>
      </c>
    </row>
    <row r="81" spans="2:4">
      <c r="B81" s="1"/>
      <c r="C81" s="14" t="s">
        <v>332</v>
      </c>
      <c r="D81" s="26">
        <v>13</v>
      </c>
    </row>
    <row r="82" spans="2:4">
      <c r="C82" s="14" t="s">
        <v>333</v>
      </c>
      <c r="D82" s="26">
        <v>13</v>
      </c>
    </row>
    <row r="83" spans="2:4">
      <c r="C83" s="14" t="s">
        <v>334</v>
      </c>
      <c r="D83" s="26">
        <v>15</v>
      </c>
    </row>
    <row r="84" spans="2:4">
      <c r="C84" s="14" t="s">
        <v>335</v>
      </c>
      <c r="D84" s="26">
        <v>14</v>
      </c>
    </row>
    <row r="85" spans="2:4">
      <c r="C85" s="14" t="s">
        <v>336</v>
      </c>
      <c r="D85" s="26">
        <v>14</v>
      </c>
    </row>
    <row r="86" spans="2:4">
      <c r="C86" s="14" t="s">
        <v>337</v>
      </c>
      <c r="D86" s="26">
        <v>16</v>
      </c>
    </row>
    <row r="87" spans="2:4">
      <c r="C87" s="14" t="s">
        <v>338</v>
      </c>
      <c r="D87" s="26">
        <v>14</v>
      </c>
    </row>
    <row r="88" spans="2:4">
      <c r="C88" s="14" t="s">
        <v>339</v>
      </c>
      <c r="D88" s="26">
        <v>8</v>
      </c>
    </row>
    <row r="89" spans="2:4">
      <c r="C89" s="14" t="s">
        <v>316</v>
      </c>
      <c r="D89" s="26">
        <v>139</v>
      </c>
    </row>
    <row r="90" spans="2:4">
      <c r="C90"/>
    </row>
    <row r="91" spans="2:4">
      <c r="C91"/>
    </row>
    <row r="92" spans="2:4">
      <c r="C92"/>
    </row>
    <row r="93" spans="2:4">
      <c r="C93"/>
    </row>
    <row r="94" spans="2:4">
      <c r="C94"/>
    </row>
    <row r="95" spans="2:4">
      <c r="C95"/>
    </row>
    <row r="96" spans="2:4">
      <c r="C96"/>
    </row>
    <row r="97" spans="3:5">
      <c r="C97"/>
    </row>
    <row r="98" spans="3:5">
      <c r="C98"/>
    </row>
    <row r="99" spans="3:5">
      <c r="C99" s="1"/>
      <c r="D99" s="1"/>
    </row>
    <row r="100" spans="3:5">
      <c r="C100" s="13" t="s">
        <v>315</v>
      </c>
    </row>
    <row r="101" spans="3:5">
      <c r="C101" s="14">
        <v>0</v>
      </c>
    </row>
    <row r="102" spans="3:5">
      <c r="C102" s="14">
        <v>1</v>
      </c>
    </row>
    <row r="103" spans="3:5">
      <c r="C103" s="14">
        <v>2</v>
      </c>
    </row>
    <row r="104" spans="3:5">
      <c r="C104" s="14">
        <v>3</v>
      </c>
    </row>
    <row r="105" spans="3:5">
      <c r="C105" s="14">
        <v>5</v>
      </c>
    </row>
    <row r="106" spans="3:5">
      <c r="C106" s="14">
        <v>7</v>
      </c>
    </row>
    <row r="107" spans="3:5">
      <c r="C107" s="14">
        <v>8</v>
      </c>
    </row>
    <row r="108" spans="3:5">
      <c r="C108" s="14">
        <v>10</v>
      </c>
    </row>
    <row r="109" spans="3:5">
      <c r="C109" s="14">
        <v>15</v>
      </c>
      <c r="E109" t="str">
        <f>C111</f>
        <v>Total Geral</v>
      </c>
    </row>
    <row r="110" spans="3:5">
      <c r="C110" s="14">
        <v>20</v>
      </c>
    </row>
    <row r="111" spans="3:5">
      <c r="C111" s="14" t="s">
        <v>316</v>
      </c>
    </row>
    <row r="112" spans="3:5">
      <c r="C112"/>
    </row>
    <row r="113" spans="3:5">
      <c r="C113"/>
    </row>
    <row r="114" spans="3:5">
      <c r="C114"/>
    </row>
    <row r="115" spans="3:5">
      <c r="C115"/>
    </row>
    <row r="117" spans="3:5">
      <c r="C117" s="15" t="s">
        <v>317</v>
      </c>
    </row>
    <row r="118" spans="3:5">
      <c r="C118" s="15">
        <v>7633</v>
      </c>
      <c r="E118" s="15">
        <f>GETPIVOTDATA("Total Value",$C$117)</f>
        <v>7633</v>
      </c>
    </row>
    <row r="119" spans="3:5">
      <c r="C119"/>
    </row>
    <row r="120" spans="3:5">
      <c r="C120"/>
    </row>
    <row r="121" spans="3:5">
      <c r="C121"/>
    </row>
    <row r="122" spans="3:5">
      <c r="C122"/>
    </row>
    <row r="123" spans="3:5">
      <c r="C123"/>
    </row>
    <row r="124" spans="3:5">
      <c r="C124" s="1"/>
      <c r="D124" s="15"/>
      <c r="E124" s="1"/>
    </row>
    <row r="125" spans="3:5">
      <c r="C125" s="1"/>
      <c r="D125" t="s">
        <v>325</v>
      </c>
    </row>
    <row r="126" spans="3:5">
      <c r="C126" s="1"/>
      <c r="D126" s="26">
        <v>295</v>
      </c>
      <c r="E126">
        <f>GETPIVOTDATA("Plan",$D$125)</f>
        <v>295</v>
      </c>
    </row>
    <row r="127" spans="3:5">
      <c r="C127"/>
    </row>
    <row r="128" spans="3:5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</sheetData>
  <pageMargins left="0.511811024" right="0.511811024" top="0.78740157499999996" bottom="0.78740157499999996" header="0.31496062000000002" footer="0.31496062000000002"/>
  <pageSetup paperSize="9" orientation="portrait" r:id="rId11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8"/>
  <sheetViews>
    <sheetView showGridLines="0" tabSelected="1" zoomScale="80" zoomScaleNormal="80" workbookViewId="0">
      <selection activeCell="A7" sqref="A7"/>
    </sheetView>
  </sheetViews>
  <sheetFormatPr defaultRowHeight="14.25"/>
  <cols>
    <col min="1" max="1" width="27.375" style="4" customWidth="1"/>
    <col min="2" max="2" width="1.375" style="17" customWidth="1"/>
    <col min="3" max="3" width="3.625" customWidth="1"/>
    <col min="13" max="13" width="6.625" customWidth="1"/>
  </cols>
  <sheetData>
    <row r="1" spans="1:27" s="16" customFormat="1" ht="72.75" customHeight="1" thickBot="1">
      <c r="A1" s="4"/>
      <c r="B1" s="17"/>
      <c r="C1" s="1"/>
      <c r="D1" s="1"/>
      <c r="E1" s="20" t="s">
        <v>313</v>
      </c>
      <c r="F1" s="21"/>
      <c r="G1" s="21"/>
      <c r="H1" s="21"/>
      <c r="I1" s="21"/>
      <c r="J1" s="22"/>
      <c r="K1" s="23"/>
      <c r="L1" s="23"/>
      <c r="M1" s="24"/>
      <c r="N1" s="24"/>
      <c r="O1" s="19"/>
      <c r="P1" s="25"/>
      <c r="Q1" s="25"/>
      <c r="R1" s="25"/>
      <c r="S1" s="25"/>
      <c r="T1" s="25"/>
      <c r="U1" s="17"/>
      <c r="V1" s="17"/>
      <c r="W1" s="17"/>
      <c r="X1" s="17"/>
      <c r="Y1" s="17"/>
      <c r="Z1" s="17"/>
      <c r="AA1" s="17"/>
    </row>
    <row r="2" spans="1:27" s="16" customFormat="1" ht="27.75" customHeight="1" thickTop="1">
      <c r="A2" s="4"/>
      <c r="B2" s="17"/>
      <c r="C2" s="1"/>
      <c r="D2" s="1"/>
      <c r="E2" s="1"/>
      <c r="F2" s="1"/>
      <c r="G2" s="1"/>
      <c r="H2" s="1"/>
      <c r="I2" s="1"/>
    </row>
    <row r="3" spans="1:27" s="12" customFormat="1" ht="13.5" customHeight="1">
      <c r="A3" s="4"/>
    </row>
    <row r="4" spans="1:27" s="12" customFormat="1" ht="7.5" customHeight="1">
      <c r="A4" s="4"/>
    </row>
    <row r="5" spans="1:27" s="12" customFormat="1" ht="10.5" customHeight="1">
      <c r="A5" s="4"/>
    </row>
    <row r="6" spans="1:27" s="12" customFormat="1" ht="9.75" customHeight="1">
      <c r="A6" s="4"/>
    </row>
    <row r="7" spans="1:27" s="12" customFormat="1" ht="33" customHeight="1">
      <c r="A7" s="4"/>
    </row>
    <row r="8" spans="1:27" s="12" customFormat="1">
      <c r="A8" s="4"/>
    </row>
    <row r="9" spans="1:27" s="12" customFormat="1">
      <c r="A9" s="4"/>
    </row>
    <row r="10" spans="1:27" s="12" customFormat="1">
      <c r="A10" s="4"/>
    </row>
    <row r="11" spans="1:27" s="12" customFormat="1">
      <c r="A11" s="4"/>
    </row>
    <row r="12" spans="1:27" s="12" customFormat="1">
      <c r="A12" s="4"/>
    </row>
    <row r="13" spans="1:27" s="12" customFormat="1">
      <c r="A13" s="4"/>
    </row>
    <row r="14" spans="1:27" s="12" customFormat="1">
      <c r="A14" s="4"/>
    </row>
    <row r="15" spans="1:27" s="12" customFormat="1">
      <c r="A15" s="4"/>
    </row>
    <row r="16" spans="1:27" s="12" customFormat="1">
      <c r="A16" s="4"/>
    </row>
    <row r="17" spans="1:1" s="12" customFormat="1">
      <c r="A17" s="4"/>
    </row>
    <row r="18" spans="1:1" s="12" customFormat="1">
      <c r="A18" s="4"/>
    </row>
    <row r="19" spans="1:1" s="12" customFormat="1">
      <c r="A19" s="4"/>
    </row>
    <row r="20" spans="1:1" s="12" customFormat="1">
      <c r="A20" s="4"/>
    </row>
    <row r="21" spans="1:1" s="12" customFormat="1">
      <c r="A21" s="4"/>
    </row>
    <row r="22" spans="1:1" s="12" customFormat="1">
      <c r="A22" s="4"/>
    </row>
    <row r="23" spans="1:1" s="12" customFormat="1">
      <c r="A23" s="4"/>
    </row>
    <row r="24" spans="1:1" s="12" customFormat="1">
      <c r="A24" s="4"/>
    </row>
    <row r="25" spans="1:1" s="12" customFormat="1">
      <c r="A25" s="4"/>
    </row>
    <row r="26" spans="1:1" s="12" customFormat="1">
      <c r="A26" s="4"/>
    </row>
    <row r="27" spans="1:1" s="12" customFormat="1">
      <c r="A27" s="4"/>
    </row>
    <row r="28" spans="1:1" s="12" customFormat="1">
      <c r="A28" s="4"/>
    </row>
    <row r="29" spans="1:1" s="12" customFormat="1">
      <c r="A29" s="4"/>
    </row>
    <row r="30" spans="1:1" s="12" customFormat="1">
      <c r="A30" s="4"/>
    </row>
    <row r="31" spans="1:1" s="12" customFormat="1">
      <c r="A31" s="4"/>
    </row>
    <row r="32" spans="1:1" s="12" customFormat="1">
      <c r="A32" s="4"/>
    </row>
    <row r="33" spans="1:1" s="12" customFormat="1">
      <c r="A33" s="4"/>
    </row>
    <row r="34" spans="1:1" s="12" customFormat="1">
      <c r="A34" s="4"/>
    </row>
    <row r="35" spans="1:1" s="12" customFormat="1">
      <c r="A35" s="4"/>
    </row>
    <row r="36" spans="1:1" s="12" customFormat="1">
      <c r="A36" s="4"/>
    </row>
    <row r="37" spans="1:1" s="12" customFormat="1">
      <c r="A37" s="4"/>
    </row>
    <row r="38" spans="1:1" s="12" customFormat="1">
      <c r="A38" s="4"/>
    </row>
    <row r="39" spans="1:1" s="12" customFormat="1">
      <c r="A39" s="4"/>
    </row>
    <row r="40" spans="1:1" s="12" customFormat="1">
      <c r="A40" s="4"/>
    </row>
    <row r="41" spans="1:1" s="12" customFormat="1">
      <c r="A41" s="4"/>
    </row>
    <row r="42" spans="1:1" s="12" customFormat="1">
      <c r="A42" s="4"/>
    </row>
    <row r="43" spans="1:1" s="12" customFormat="1">
      <c r="A43" s="4"/>
    </row>
    <row r="44" spans="1:1" s="12" customFormat="1">
      <c r="A44" s="4"/>
    </row>
    <row r="45" spans="1:1" s="12" customFormat="1">
      <c r="A45" s="4"/>
    </row>
    <row r="46" spans="1:1" s="12" customFormat="1">
      <c r="A46" s="4"/>
    </row>
    <row r="47" spans="1:1" s="12" customFormat="1">
      <c r="A47" s="4"/>
    </row>
    <row r="48" spans="1:1" s="12" customFormat="1">
      <c r="A48" s="4"/>
    </row>
    <row r="49" spans="1:1" s="12" customFormat="1">
      <c r="A49" s="4"/>
    </row>
    <row r="50" spans="1:1" s="12" customFormat="1">
      <c r="A50" s="4"/>
    </row>
    <row r="51" spans="1:1" s="12" customFormat="1">
      <c r="A51" s="4"/>
    </row>
    <row r="52" spans="1:1" s="12" customFormat="1">
      <c r="A52" s="4"/>
    </row>
    <row r="53" spans="1:1" s="12" customFormat="1">
      <c r="A53" s="4"/>
    </row>
    <row r="54" spans="1:1" s="12" customFormat="1">
      <c r="A54" s="4"/>
    </row>
    <row r="55" spans="1:1" s="12" customFormat="1">
      <c r="A55" s="4"/>
    </row>
    <row r="56" spans="1:1" s="12" customFormat="1">
      <c r="A56" s="4"/>
    </row>
    <row r="57" spans="1:1" s="12" customFormat="1">
      <c r="A57" s="4"/>
    </row>
    <row r="58" spans="1:1" s="12" customFormat="1">
      <c r="A58" s="4"/>
    </row>
    <row r="59" spans="1:1" s="12" customFormat="1">
      <c r="A59" s="4"/>
    </row>
    <row r="60" spans="1:1" s="12" customFormat="1">
      <c r="A60" s="4"/>
    </row>
    <row r="61" spans="1:1" s="12" customFormat="1">
      <c r="A61" s="4"/>
    </row>
    <row r="62" spans="1:1" s="12" customFormat="1">
      <c r="A62" s="4"/>
    </row>
    <row r="63" spans="1:1" s="12" customFormat="1">
      <c r="A63" s="4"/>
    </row>
    <row r="64" spans="1:1" s="12" customFormat="1">
      <c r="A64" s="4"/>
    </row>
    <row r="65" spans="1:1" s="12" customFormat="1">
      <c r="A65" s="4"/>
    </row>
    <row r="66" spans="1:1" s="12" customFormat="1">
      <c r="A66" s="4"/>
    </row>
    <row r="67" spans="1:1" s="12" customFormat="1">
      <c r="A67" s="4"/>
    </row>
    <row r="68" spans="1:1" s="12" customFormat="1">
      <c r="A68" s="4"/>
    </row>
    <row r="69" spans="1:1" s="12" customFormat="1">
      <c r="A69" s="4"/>
    </row>
    <row r="70" spans="1:1" s="12" customFormat="1">
      <c r="A70" s="4"/>
    </row>
    <row r="71" spans="1:1" s="12" customFormat="1">
      <c r="A71" s="4"/>
    </row>
    <row r="72" spans="1:1" s="12" customFormat="1">
      <c r="A72" s="4"/>
    </row>
    <row r="73" spans="1:1" s="12" customFormat="1">
      <c r="A73" s="4"/>
    </row>
    <row r="74" spans="1:1" s="12" customFormat="1">
      <c r="A74" s="4"/>
    </row>
    <row r="75" spans="1:1" s="12" customFormat="1">
      <c r="A75" s="4"/>
    </row>
    <row r="76" spans="1:1" s="12" customFormat="1">
      <c r="A76" s="4"/>
    </row>
    <row r="77" spans="1:1" s="12" customFormat="1">
      <c r="A77" s="4"/>
    </row>
    <row r="78" spans="1:1" s="12" customFormat="1">
      <c r="A78" s="4"/>
    </row>
    <row r="79" spans="1:1" s="12" customFormat="1">
      <c r="A79" s="4"/>
    </row>
    <row r="80" spans="1:1" s="12" customFormat="1">
      <c r="A80" s="4"/>
    </row>
    <row r="81" spans="1:1" s="12" customFormat="1">
      <c r="A81" s="4"/>
    </row>
    <row r="82" spans="1:1" s="12" customFormat="1">
      <c r="A82" s="4"/>
    </row>
    <row r="83" spans="1:1" s="12" customFormat="1">
      <c r="A83" s="4"/>
    </row>
    <row r="84" spans="1:1" s="12" customFormat="1">
      <c r="A84" s="4"/>
    </row>
    <row r="85" spans="1:1" s="12" customFormat="1">
      <c r="A85" s="4"/>
    </row>
    <row r="86" spans="1:1" s="12" customFormat="1">
      <c r="A86" s="4"/>
    </row>
    <row r="87" spans="1:1" s="12" customFormat="1">
      <c r="A87" s="4"/>
    </row>
    <row r="88" spans="1:1" s="12" customFormat="1">
      <c r="A88" s="4"/>
    </row>
    <row r="89" spans="1:1" s="12" customFormat="1">
      <c r="A89" s="4"/>
    </row>
    <row r="90" spans="1:1" s="12" customFormat="1">
      <c r="A90" s="4"/>
    </row>
    <row r="91" spans="1:1" s="12" customFormat="1">
      <c r="A91" s="4"/>
    </row>
    <row r="92" spans="1:1" s="12" customFormat="1">
      <c r="A92" s="4"/>
    </row>
    <row r="93" spans="1:1" s="12" customFormat="1">
      <c r="A93" s="4"/>
    </row>
    <row r="94" spans="1:1" s="12" customFormat="1">
      <c r="A94" s="4"/>
    </row>
    <row r="95" spans="1:1" s="12" customFormat="1">
      <c r="A95" s="4"/>
    </row>
    <row r="96" spans="1:1" s="12" customFormat="1">
      <c r="A96" s="4"/>
    </row>
    <row r="97" spans="1:1" s="12" customFormat="1">
      <c r="A97" s="4"/>
    </row>
    <row r="98" spans="1:1" s="12" customFormat="1">
      <c r="A98" s="4"/>
    </row>
    <row r="99" spans="1:1" s="12" customFormat="1">
      <c r="A99" s="4"/>
    </row>
    <row r="100" spans="1:1" s="12" customFormat="1">
      <c r="A100" s="4"/>
    </row>
    <row r="101" spans="1:1" s="12" customFormat="1">
      <c r="A101" s="4"/>
    </row>
    <row r="102" spans="1:1" s="12" customFormat="1">
      <c r="A102" s="4"/>
    </row>
    <row r="103" spans="1:1" s="12" customFormat="1">
      <c r="A103" s="4"/>
    </row>
    <row r="104" spans="1:1" s="12" customFormat="1">
      <c r="A104" s="4"/>
    </row>
    <row r="105" spans="1:1" s="12" customFormat="1">
      <c r="A105" s="4"/>
    </row>
    <row r="106" spans="1:1" s="12" customFormat="1">
      <c r="A106" s="4"/>
    </row>
    <row r="107" spans="1:1" s="12" customFormat="1">
      <c r="A107" s="4"/>
    </row>
    <row r="108" spans="1:1" s="12" customFormat="1">
      <c r="A108" s="4"/>
    </row>
    <row r="109" spans="1:1" s="12" customFormat="1">
      <c r="A109" s="4"/>
    </row>
    <row r="110" spans="1:1" s="12" customFormat="1">
      <c r="A110" s="4"/>
    </row>
    <row r="111" spans="1:1" s="12" customFormat="1">
      <c r="A111" s="4"/>
    </row>
    <row r="112" spans="1:1" s="12" customFormat="1">
      <c r="A112" s="4"/>
    </row>
    <row r="113" spans="1:1" s="12" customFormat="1">
      <c r="A113" s="4"/>
    </row>
    <row r="114" spans="1:1" s="12" customFormat="1">
      <c r="A114" s="4"/>
    </row>
    <row r="115" spans="1:1" s="12" customFormat="1">
      <c r="A115" s="4"/>
    </row>
    <row r="116" spans="1:1" s="12" customFormat="1">
      <c r="A116" s="4"/>
    </row>
    <row r="117" spans="1:1" s="12" customFormat="1">
      <c r="A117" s="4"/>
    </row>
    <row r="118" spans="1:1" s="12" customFormat="1">
      <c r="A118" s="4"/>
    </row>
    <row r="119" spans="1:1" s="12" customFormat="1">
      <c r="A119" s="4"/>
    </row>
    <row r="120" spans="1:1" s="12" customFormat="1">
      <c r="A120" s="4"/>
    </row>
    <row r="121" spans="1:1" s="12" customFormat="1">
      <c r="A121" s="4"/>
    </row>
    <row r="122" spans="1:1" s="12" customFormat="1">
      <c r="A122" s="4"/>
    </row>
    <row r="123" spans="1:1" s="12" customFormat="1">
      <c r="A123" s="4"/>
    </row>
    <row r="124" spans="1:1" s="12" customFormat="1">
      <c r="A124" s="4"/>
    </row>
    <row r="125" spans="1:1" s="12" customFormat="1">
      <c r="A125" s="4"/>
    </row>
    <row r="126" spans="1:1" s="12" customFormat="1">
      <c r="A126" s="4"/>
    </row>
    <row r="127" spans="1:1" s="12" customFormat="1">
      <c r="A127" s="4"/>
    </row>
    <row r="128" spans="1:1" s="12" customFormat="1">
      <c r="A128" s="4"/>
    </row>
    <row r="129" spans="1:1" s="12" customFormat="1">
      <c r="A129" s="4"/>
    </row>
    <row r="130" spans="1:1" s="12" customFormat="1">
      <c r="A130" s="4"/>
    </row>
    <row r="131" spans="1:1" s="12" customFormat="1">
      <c r="A131" s="4"/>
    </row>
    <row r="132" spans="1:1" s="12" customFormat="1">
      <c r="A132" s="4"/>
    </row>
    <row r="133" spans="1:1" s="12" customFormat="1">
      <c r="A133" s="4"/>
    </row>
    <row r="134" spans="1:1" s="12" customFormat="1">
      <c r="A134" s="4"/>
    </row>
    <row r="135" spans="1:1" s="12" customFormat="1">
      <c r="A135" s="4"/>
    </row>
    <row r="136" spans="1:1" s="12" customFormat="1">
      <c r="A136" s="4"/>
    </row>
    <row r="137" spans="1:1" s="12" customFormat="1">
      <c r="A137" s="4"/>
    </row>
    <row r="138" spans="1:1" s="12" customFormat="1">
      <c r="A138" s="4"/>
    </row>
    <row r="139" spans="1:1" s="12" customFormat="1">
      <c r="A139" s="4"/>
    </row>
    <row r="140" spans="1:1" s="12" customFormat="1">
      <c r="A140" s="4"/>
    </row>
    <row r="141" spans="1:1" s="12" customFormat="1">
      <c r="A141" s="4"/>
    </row>
    <row r="142" spans="1:1" s="12" customFormat="1">
      <c r="A142" s="4"/>
    </row>
    <row r="143" spans="1:1" s="12" customFormat="1">
      <c r="A143" s="4"/>
    </row>
    <row r="144" spans="1:1" s="12" customFormat="1">
      <c r="A144" s="4"/>
    </row>
    <row r="145" spans="1:1" s="12" customFormat="1">
      <c r="A145" s="4"/>
    </row>
    <row r="146" spans="1:1" s="12" customFormat="1">
      <c r="A146" s="4"/>
    </row>
    <row r="147" spans="1:1" s="12" customFormat="1">
      <c r="A147" s="4"/>
    </row>
    <row r="148" spans="1:1" s="12" customFormat="1">
      <c r="A148" s="4"/>
    </row>
    <row r="149" spans="1:1" s="12" customFormat="1">
      <c r="A149" s="4"/>
    </row>
    <row r="150" spans="1:1" s="12" customFormat="1">
      <c r="A150" s="4"/>
    </row>
    <row r="151" spans="1:1" s="12" customFormat="1">
      <c r="A151" s="4"/>
    </row>
    <row r="152" spans="1:1" s="12" customFormat="1">
      <c r="A152" s="4"/>
    </row>
    <row r="153" spans="1:1" s="12" customFormat="1">
      <c r="A153" s="4"/>
    </row>
    <row r="154" spans="1:1" s="12" customFormat="1">
      <c r="A154" s="4"/>
    </row>
    <row r="155" spans="1:1" s="12" customFormat="1">
      <c r="A155" s="4"/>
    </row>
    <row r="156" spans="1:1" s="12" customFormat="1">
      <c r="A156" s="4"/>
    </row>
    <row r="157" spans="1:1" s="12" customFormat="1">
      <c r="A157" s="4"/>
    </row>
    <row r="158" spans="1:1" s="12" customFormat="1">
      <c r="A158" s="4"/>
    </row>
    <row r="159" spans="1:1" s="12" customFormat="1">
      <c r="A159" s="4"/>
    </row>
    <row r="160" spans="1:1" s="12" customFormat="1">
      <c r="A160" s="4"/>
    </row>
    <row r="161" spans="1:1" s="12" customFormat="1">
      <c r="A161" s="4"/>
    </row>
    <row r="162" spans="1:1" s="12" customFormat="1">
      <c r="A162" s="4"/>
    </row>
    <row r="163" spans="1:1" s="12" customFormat="1">
      <c r="A163" s="4"/>
    </row>
    <row r="164" spans="1:1" s="12" customFormat="1">
      <c r="A164" s="4"/>
    </row>
    <row r="165" spans="1:1" s="12" customFormat="1">
      <c r="A165" s="4"/>
    </row>
    <row r="166" spans="1:1" s="12" customFormat="1">
      <c r="A166" s="4"/>
    </row>
    <row r="167" spans="1:1" s="12" customFormat="1">
      <c r="A167" s="4"/>
    </row>
    <row r="168" spans="1:1" s="12" customFormat="1">
      <c r="A168" s="4"/>
    </row>
    <row r="169" spans="1:1" s="12" customFormat="1">
      <c r="A169" s="4"/>
    </row>
    <row r="170" spans="1:1" s="12" customFormat="1">
      <c r="A170" s="4"/>
    </row>
    <row r="171" spans="1:1" s="12" customFormat="1">
      <c r="A171" s="4"/>
    </row>
    <row r="172" spans="1:1" s="12" customFormat="1">
      <c r="A172" s="4"/>
    </row>
    <row r="173" spans="1:1" s="12" customFormat="1">
      <c r="A173" s="4"/>
    </row>
    <row r="174" spans="1:1" s="12" customFormat="1">
      <c r="A174" s="4"/>
    </row>
    <row r="175" spans="1:1" s="12" customFormat="1">
      <c r="A175" s="4"/>
    </row>
    <row r="176" spans="1:1" s="12" customFormat="1">
      <c r="A176" s="4"/>
    </row>
    <row r="177" spans="1:1" s="12" customFormat="1">
      <c r="A177" s="4"/>
    </row>
    <row r="178" spans="1:1" s="12" customFormat="1">
      <c r="A178" s="4"/>
    </row>
    <row r="179" spans="1:1" s="12" customFormat="1">
      <c r="A179" s="4"/>
    </row>
    <row r="180" spans="1:1" s="12" customFormat="1">
      <c r="A180" s="4"/>
    </row>
    <row r="181" spans="1:1" s="12" customFormat="1">
      <c r="A181" s="4"/>
    </row>
    <row r="182" spans="1:1" s="12" customFormat="1">
      <c r="A182" s="4"/>
    </row>
    <row r="183" spans="1:1" s="12" customFormat="1">
      <c r="A183" s="4"/>
    </row>
    <row r="184" spans="1:1" s="12" customFormat="1">
      <c r="A184" s="4"/>
    </row>
    <row r="185" spans="1:1" s="12" customFormat="1">
      <c r="A185" s="4"/>
    </row>
    <row r="186" spans="1:1" s="12" customFormat="1">
      <c r="A186" s="4"/>
    </row>
    <row r="187" spans="1:1" s="12" customFormat="1">
      <c r="A187" s="4"/>
    </row>
    <row r="188" spans="1:1" s="12" customFormat="1">
      <c r="A188" s="4"/>
    </row>
    <row r="189" spans="1:1" s="12" customFormat="1">
      <c r="A189" s="4"/>
    </row>
    <row r="190" spans="1:1" s="12" customFormat="1">
      <c r="A190" s="4"/>
    </row>
    <row r="191" spans="1:1" s="12" customFormat="1">
      <c r="A191" s="4"/>
    </row>
    <row r="192" spans="1:1" s="12" customFormat="1">
      <c r="A192" s="4"/>
    </row>
    <row r="193" spans="1:1" s="12" customFormat="1">
      <c r="A193" s="4"/>
    </row>
    <row r="194" spans="1:1" s="12" customFormat="1">
      <c r="A194" s="4"/>
    </row>
    <row r="195" spans="1:1" s="12" customFormat="1">
      <c r="A195" s="4"/>
    </row>
    <row r="196" spans="1:1" s="12" customFormat="1">
      <c r="A196" s="4"/>
    </row>
    <row r="197" spans="1:1" s="12" customFormat="1">
      <c r="A197" s="4"/>
    </row>
    <row r="198" spans="1:1" s="12" customFormat="1">
      <c r="A198" s="4"/>
    </row>
    <row r="199" spans="1:1" s="12" customFormat="1">
      <c r="A199" s="4"/>
    </row>
    <row r="200" spans="1:1" s="12" customFormat="1">
      <c r="A200" s="4"/>
    </row>
    <row r="201" spans="1:1" s="12" customFormat="1">
      <c r="A201" s="4"/>
    </row>
    <row r="202" spans="1:1" s="12" customFormat="1">
      <c r="A202" s="4"/>
    </row>
    <row r="203" spans="1:1" s="12" customFormat="1">
      <c r="A203" s="4"/>
    </row>
    <row r="204" spans="1:1" s="12" customFormat="1">
      <c r="A204" s="4"/>
    </row>
    <row r="205" spans="1:1" s="12" customFormat="1">
      <c r="A205" s="4"/>
    </row>
    <row r="206" spans="1:1" s="12" customFormat="1">
      <c r="A206" s="4"/>
    </row>
    <row r="207" spans="1:1" s="12" customFormat="1">
      <c r="A207" s="4"/>
    </row>
    <row r="208" spans="1:1" s="12" customFormat="1">
      <c r="A208" s="4"/>
    </row>
    <row r="209" spans="1:1" s="12" customFormat="1">
      <c r="A209" s="4"/>
    </row>
    <row r="210" spans="1:1" s="12" customFormat="1">
      <c r="A210" s="4"/>
    </row>
    <row r="211" spans="1:1" s="12" customFormat="1">
      <c r="A211" s="4"/>
    </row>
    <row r="212" spans="1:1" s="12" customFormat="1">
      <c r="A212" s="4"/>
    </row>
    <row r="213" spans="1:1" s="12" customFormat="1">
      <c r="A213" s="4"/>
    </row>
    <row r="214" spans="1:1" s="12" customFormat="1">
      <c r="A214" s="4"/>
    </row>
    <row r="215" spans="1:1" s="12" customFormat="1">
      <c r="A215" s="4"/>
    </row>
    <row r="216" spans="1:1" s="12" customFormat="1">
      <c r="A216" s="4"/>
    </row>
    <row r="217" spans="1:1" s="12" customFormat="1">
      <c r="A217" s="4"/>
    </row>
    <row r="218" spans="1:1" s="12" customFormat="1">
      <c r="A218" s="4"/>
    </row>
    <row r="219" spans="1:1" s="12" customFormat="1">
      <c r="A219" s="4"/>
    </row>
    <row r="220" spans="1:1" s="12" customFormat="1">
      <c r="A220" s="4"/>
    </row>
    <row r="221" spans="1:1" s="12" customFormat="1">
      <c r="A221" s="4"/>
    </row>
    <row r="222" spans="1:1" s="12" customFormat="1">
      <c r="A222" s="4"/>
    </row>
    <row r="223" spans="1:1" s="12" customFormat="1">
      <c r="A223" s="4"/>
    </row>
    <row r="224" spans="1:1" s="12" customFormat="1">
      <c r="A224" s="4"/>
    </row>
    <row r="225" spans="1:1" s="12" customFormat="1">
      <c r="A225" s="4"/>
    </row>
    <row r="226" spans="1:1" s="12" customFormat="1">
      <c r="A226" s="4"/>
    </row>
    <row r="227" spans="1:1" s="12" customFormat="1">
      <c r="A227" s="4"/>
    </row>
    <row r="228" spans="1:1" s="12" customFormat="1">
      <c r="A228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68"/>
  <sheetViews>
    <sheetView showGridLines="0" zoomScale="80" zoomScaleNormal="80" workbookViewId="0">
      <selection activeCell="B20" sqref="B20"/>
    </sheetView>
  </sheetViews>
  <sheetFormatPr defaultRowHeight="14.25"/>
  <cols>
    <col min="1" max="1" width="26.5" style="4" customWidth="1"/>
  </cols>
  <sheetData>
    <row r="2" spans="1:11" ht="28.5" thickBot="1">
      <c r="C2" s="29" t="s">
        <v>340</v>
      </c>
      <c r="D2" s="29"/>
      <c r="E2" s="29"/>
      <c r="F2" s="30"/>
      <c r="G2" s="28"/>
      <c r="H2" s="28"/>
      <c r="I2" s="28"/>
      <c r="J2" s="28"/>
      <c r="K2" s="28"/>
    </row>
    <row r="3" spans="1:11" ht="42.75" customHeight="1" thickTop="1"/>
    <row r="4" spans="1:11" s="12" customFormat="1">
      <c r="A4" s="4"/>
    </row>
    <row r="5" spans="1:11" s="12" customFormat="1">
      <c r="A5" s="4"/>
    </row>
    <row r="6" spans="1:11" s="12" customFormat="1">
      <c r="A6" s="4"/>
    </row>
    <row r="7" spans="1:11" s="12" customFormat="1">
      <c r="A7" s="4"/>
    </row>
    <row r="8" spans="1:11" s="12" customFormat="1">
      <c r="A8" s="4"/>
    </row>
    <row r="9" spans="1:11" s="12" customFormat="1">
      <c r="A9" s="4"/>
    </row>
    <row r="10" spans="1:11" s="12" customFormat="1">
      <c r="A10" s="4"/>
    </row>
    <row r="11" spans="1:11" s="12" customFormat="1">
      <c r="A11" s="4"/>
    </row>
    <row r="12" spans="1:11" s="12" customFormat="1">
      <c r="A12" s="4"/>
    </row>
    <row r="13" spans="1:11" s="12" customFormat="1">
      <c r="A13" s="4"/>
    </row>
    <row r="14" spans="1:11" s="12" customFormat="1">
      <c r="A14" s="4"/>
    </row>
    <row r="15" spans="1:11" s="12" customFormat="1">
      <c r="A15" s="4"/>
    </row>
    <row r="16" spans="1:11" s="12" customFormat="1">
      <c r="A16" s="4"/>
    </row>
    <row r="17" spans="1:1" s="12" customFormat="1">
      <c r="A17" s="4"/>
    </row>
    <row r="18" spans="1:1" s="12" customFormat="1">
      <c r="A18" s="4"/>
    </row>
    <row r="19" spans="1:1" s="12" customFormat="1">
      <c r="A19" s="4"/>
    </row>
    <row r="20" spans="1:1" s="12" customFormat="1">
      <c r="A20" s="4"/>
    </row>
    <row r="21" spans="1:1" s="12" customFormat="1">
      <c r="A21" s="4"/>
    </row>
    <row r="22" spans="1:1" s="12" customFormat="1">
      <c r="A22" s="4"/>
    </row>
    <row r="23" spans="1:1" s="12" customFormat="1">
      <c r="A23" s="4"/>
    </row>
    <row r="24" spans="1:1" s="12" customFormat="1">
      <c r="A24" s="4"/>
    </row>
    <row r="25" spans="1:1" s="12" customFormat="1">
      <c r="A25" s="4"/>
    </row>
    <row r="26" spans="1:1" s="12" customFormat="1">
      <c r="A26" s="4"/>
    </row>
    <row r="27" spans="1:1" s="12" customFormat="1">
      <c r="A27" s="4"/>
    </row>
    <row r="28" spans="1:1" s="12" customFormat="1">
      <c r="A28" s="4"/>
    </row>
    <row r="29" spans="1:1" s="12" customFormat="1">
      <c r="A29" s="4"/>
    </row>
    <row r="30" spans="1:1" s="12" customFormat="1">
      <c r="A30" s="4"/>
    </row>
    <row r="31" spans="1:1" s="12" customFormat="1">
      <c r="A31" s="4"/>
    </row>
    <row r="32" spans="1:1" s="12" customFormat="1">
      <c r="A32" s="4"/>
    </row>
    <row r="33" spans="1:1" s="12" customFormat="1">
      <c r="A33" s="4"/>
    </row>
    <row r="34" spans="1:1" s="12" customFormat="1">
      <c r="A34" s="4"/>
    </row>
    <row r="35" spans="1:1" s="12" customFormat="1">
      <c r="A35" s="4"/>
    </row>
    <row r="36" spans="1:1" s="12" customFormat="1">
      <c r="A36" s="4"/>
    </row>
    <row r="37" spans="1:1" s="12" customFormat="1">
      <c r="A37" s="4"/>
    </row>
    <row r="38" spans="1:1" s="12" customFormat="1">
      <c r="A38" s="4"/>
    </row>
    <row r="39" spans="1:1" s="12" customFormat="1">
      <c r="A39" s="4"/>
    </row>
    <row r="40" spans="1:1" s="12" customFormat="1">
      <c r="A40" s="4"/>
    </row>
    <row r="41" spans="1:1" s="12" customFormat="1">
      <c r="A41" s="4"/>
    </row>
    <row r="42" spans="1:1" s="12" customFormat="1">
      <c r="A42" s="4"/>
    </row>
    <row r="43" spans="1:1" s="12" customFormat="1">
      <c r="A43" s="4"/>
    </row>
    <row r="44" spans="1:1" s="12" customFormat="1">
      <c r="A44" s="4"/>
    </row>
    <row r="45" spans="1:1" s="12" customFormat="1">
      <c r="A45" s="4"/>
    </row>
    <row r="46" spans="1:1" s="12" customFormat="1">
      <c r="A46" s="4"/>
    </row>
    <row r="47" spans="1:1" s="12" customFormat="1">
      <c r="A47" s="4"/>
    </row>
    <row r="48" spans="1:1" s="12" customFormat="1">
      <c r="A48" s="4"/>
    </row>
    <row r="49" spans="1:1" s="12" customFormat="1">
      <c r="A49" s="4"/>
    </row>
    <row r="50" spans="1:1" s="12" customFormat="1">
      <c r="A50" s="4"/>
    </row>
    <row r="51" spans="1:1" s="12" customFormat="1">
      <c r="A51" s="4"/>
    </row>
    <row r="52" spans="1:1" s="12" customFormat="1">
      <c r="A52" s="4"/>
    </row>
    <row r="53" spans="1:1" s="12" customFormat="1">
      <c r="A53" s="4"/>
    </row>
    <row r="54" spans="1:1" s="12" customFormat="1">
      <c r="A54" s="4"/>
    </row>
    <row r="55" spans="1:1" s="12" customFormat="1">
      <c r="A55" s="4"/>
    </row>
    <row r="56" spans="1:1" s="12" customFormat="1">
      <c r="A56" s="4"/>
    </row>
    <row r="57" spans="1:1" s="12" customFormat="1">
      <c r="A57" s="4"/>
    </row>
    <row r="58" spans="1:1" s="12" customFormat="1">
      <c r="A58" s="4"/>
    </row>
    <row r="59" spans="1:1" s="12" customFormat="1">
      <c r="A59" s="4"/>
    </row>
    <row r="60" spans="1:1" s="12" customFormat="1">
      <c r="A60" s="4"/>
    </row>
    <row r="61" spans="1:1" s="12" customFormat="1">
      <c r="A61" s="4"/>
    </row>
    <row r="62" spans="1:1" s="12" customFormat="1">
      <c r="A62" s="4"/>
    </row>
    <row r="63" spans="1:1" s="12" customFormat="1">
      <c r="A63" s="4"/>
    </row>
    <row r="64" spans="1:1" s="12" customFormat="1">
      <c r="A64" s="4"/>
    </row>
    <row r="65" spans="1:1" s="12" customFormat="1">
      <c r="A65" s="4"/>
    </row>
    <row r="66" spans="1:1" s="12" customFormat="1">
      <c r="A66" s="4"/>
    </row>
    <row r="67" spans="1:1" s="12" customFormat="1">
      <c r="A67" s="4"/>
    </row>
    <row r="68" spans="1:1" s="12" customFormat="1">
      <c r="A68" s="4"/>
    </row>
    <row r="69" spans="1:1" s="12" customFormat="1">
      <c r="A69" s="4"/>
    </row>
    <row r="70" spans="1:1" s="12" customFormat="1">
      <c r="A70" s="4"/>
    </row>
    <row r="71" spans="1:1" s="12" customFormat="1">
      <c r="A71" s="4"/>
    </row>
    <row r="72" spans="1:1" s="12" customFormat="1">
      <c r="A72" s="4"/>
    </row>
    <row r="73" spans="1:1" s="12" customFormat="1">
      <c r="A73" s="4"/>
    </row>
    <row r="74" spans="1:1" s="12" customFormat="1">
      <c r="A74" s="4"/>
    </row>
    <row r="75" spans="1:1" s="12" customFormat="1">
      <c r="A75" s="4"/>
    </row>
    <row r="76" spans="1:1" s="12" customFormat="1">
      <c r="A76" s="4"/>
    </row>
    <row r="77" spans="1:1" s="12" customFormat="1">
      <c r="A77" s="4"/>
    </row>
    <row r="78" spans="1:1" s="12" customFormat="1">
      <c r="A78" s="4"/>
    </row>
    <row r="79" spans="1:1" s="12" customFormat="1">
      <c r="A79" s="4"/>
    </row>
    <row r="80" spans="1:1" s="12" customFormat="1">
      <c r="A80" s="4"/>
    </row>
    <row r="81" spans="1:1" s="12" customFormat="1">
      <c r="A81" s="4"/>
    </row>
    <row r="82" spans="1:1" s="12" customFormat="1">
      <c r="A82" s="4"/>
    </row>
    <row r="83" spans="1:1" s="12" customFormat="1">
      <c r="A83" s="4"/>
    </row>
    <row r="84" spans="1:1" s="12" customFormat="1">
      <c r="A84" s="4"/>
    </row>
    <row r="85" spans="1:1" s="12" customFormat="1">
      <c r="A85" s="4"/>
    </row>
    <row r="86" spans="1:1" s="12" customFormat="1">
      <c r="A86" s="4"/>
    </row>
    <row r="87" spans="1:1" s="12" customFormat="1">
      <c r="A87" s="4"/>
    </row>
    <row r="88" spans="1:1" s="12" customFormat="1">
      <c r="A88" s="4"/>
    </row>
    <row r="89" spans="1:1" s="12" customFormat="1">
      <c r="A89" s="4"/>
    </row>
    <row r="90" spans="1:1" s="12" customFormat="1">
      <c r="A90" s="4"/>
    </row>
    <row r="91" spans="1:1" s="12" customFormat="1">
      <c r="A91" s="4"/>
    </row>
    <row r="92" spans="1:1" s="12" customFormat="1">
      <c r="A92" s="4"/>
    </row>
    <row r="93" spans="1:1" s="12" customFormat="1">
      <c r="A93" s="4"/>
    </row>
    <row r="94" spans="1:1" s="12" customFormat="1">
      <c r="A94" s="4"/>
    </row>
    <row r="95" spans="1:1" s="12" customFormat="1">
      <c r="A95" s="4"/>
    </row>
    <row r="96" spans="1:1" s="12" customFormat="1">
      <c r="A96" s="4"/>
    </row>
    <row r="97" spans="1:1" s="12" customFormat="1">
      <c r="A97" s="4"/>
    </row>
    <row r="98" spans="1:1" s="12" customFormat="1">
      <c r="A98" s="4"/>
    </row>
    <row r="99" spans="1:1" s="12" customFormat="1">
      <c r="A99" s="4"/>
    </row>
    <row r="100" spans="1:1" s="12" customFormat="1">
      <c r="A100" s="4"/>
    </row>
    <row r="101" spans="1:1" s="12" customFormat="1">
      <c r="A101" s="4"/>
    </row>
    <row r="102" spans="1:1" s="12" customFormat="1">
      <c r="A102" s="4"/>
    </row>
    <row r="103" spans="1:1" s="12" customFormat="1">
      <c r="A103" s="4"/>
    </row>
    <row r="104" spans="1:1" s="12" customFormat="1">
      <c r="A104" s="4"/>
    </row>
    <row r="105" spans="1:1" s="12" customFormat="1">
      <c r="A105" s="4"/>
    </row>
    <row r="106" spans="1:1" s="12" customFormat="1">
      <c r="A106" s="4"/>
    </row>
    <row r="107" spans="1:1" s="12" customFormat="1">
      <c r="A107" s="4"/>
    </row>
    <row r="108" spans="1:1" s="12" customFormat="1">
      <c r="A108" s="4"/>
    </row>
    <row r="109" spans="1:1" s="12" customFormat="1">
      <c r="A109" s="4"/>
    </row>
    <row r="110" spans="1:1" s="12" customFormat="1">
      <c r="A110" s="4"/>
    </row>
    <row r="111" spans="1:1" s="12" customFormat="1">
      <c r="A111" s="4"/>
    </row>
    <row r="112" spans="1:1" s="12" customFormat="1">
      <c r="A112" s="4"/>
    </row>
    <row r="113" spans="1:1" s="12" customFormat="1">
      <c r="A113" s="4"/>
    </row>
    <row r="114" spans="1:1" s="12" customFormat="1">
      <c r="A114" s="4"/>
    </row>
    <row r="115" spans="1:1" s="12" customFormat="1">
      <c r="A115" s="4"/>
    </row>
    <row r="116" spans="1:1" s="12" customFormat="1">
      <c r="A116" s="4"/>
    </row>
    <row r="117" spans="1:1" s="12" customFormat="1">
      <c r="A117" s="4"/>
    </row>
    <row r="118" spans="1:1" s="12" customFormat="1">
      <c r="A118" s="4"/>
    </row>
    <row r="119" spans="1:1" s="12" customFormat="1">
      <c r="A119" s="4"/>
    </row>
    <row r="120" spans="1:1" s="12" customFormat="1">
      <c r="A120" s="4"/>
    </row>
    <row r="121" spans="1:1" s="12" customFormat="1">
      <c r="A121" s="4"/>
    </row>
    <row r="122" spans="1:1" s="12" customFormat="1">
      <c r="A122" s="4"/>
    </row>
    <row r="123" spans="1:1" s="12" customFormat="1">
      <c r="A123" s="4"/>
    </row>
    <row r="124" spans="1:1" s="12" customFormat="1">
      <c r="A124" s="4"/>
    </row>
    <row r="125" spans="1:1" s="12" customFormat="1">
      <c r="A125" s="4"/>
    </row>
    <row r="126" spans="1:1" s="12" customFormat="1">
      <c r="A126" s="4"/>
    </row>
    <row r="127" spans="1:1" s="12" customFormat="1">
      <c r="A127" s="4"/>
    </row>
    <row r="128" spans="1:1" s="12" customFormat="1">
      <c r="A128" s="4"/>
    </row>
    <row r="129" spans="1:1" s="12" customFormat="1">
      <c r="A129" s="4"/>
    </row>
    <row r="130" spans="1:1" s="12" customFormat="1">
      <c r="A130" s="4"/>
    </row>
    <row r="131" spans="1:1" s="12" customFormat="1">
      <c r="A131" s="4"/>
    </row>
    <row r="132" spans="1:1" s="12" customFormat="1">
      <c r="A132" s="4"/>
    </row>
    <row r="133" spans="1:1" s="12" customFormat="1">
      <c r="A133" s="4"/>
    </row>
    <row r="134" spans="1:1" s="12" customFormat="1">
      <c r="A134" s="4"/>
    </row>
    <row r="135" spans="1:1" s="12" customFormat="1">
      <c r="A135" s="4"/>
    </row>
    <row r="136" spans="1:1" s="12" customFormat="1">
      <c r="A136" s="4"/>
    </row>
    <row r="137" spans="1:1" s="12" customFormat="1">
      <c r="A137" s="4"/>
    </row>
    <row r="138" spans="1:1" s="12" customFormat="1">
      <c r="A138" s="4"/>
    </row>
    <row r="139" spans="1:1" s="12" customFormat="1">
      <c r="A139" s="4"/>
    </row>
    <row r="140" spans="1:1" s="12" customFormat="1">
      <c r="A140" s="4"/>
    </row>
    <row r="141" spans="1:1" s="12" customFormat="1">
      <c r="A141" s="4"/>
    </row>
    <row r="142" spans="1:1" s="12" customFormat="1">
      <c r="A142" s="4"/>
    </row>
    <row r="143" spans="1:1" s="12" customFormat="1">
      <c r="A143" s="4"/>
    </row>
    <row r="144" spans="1:1" s="12" customFormat="1">
      <c r="A144" s="4"/>
    </row>
    <row r="145" spans="1:1" s="12" customFormat="1">
      <c r="A145" s="4"/>
    </row>
    <row r="146" spans="1:1" s="12" customFormat="1">
      <c r="A146" s="4"/>
    </row>
    <row r="147" spans="1:1" s="12" customFormat="1">
      <c r="A147" s="4"/>
    </row>
    <row r="148" spans="1:1" s="12" customFormat="1">
      <c r="A148" s="4"/>
    </row>
    <row r="149" spans="1:1" s="12" customFormat="1">
      <c r="A149" s="4"/>
    </row>
    <row r="150" spans="1:1" s="12" customFormat="1">
      <c r="A150" s="4"/>
    </row>
    <row r="151" spans="1:1" s="12" customFormat="1">
      <c r="A151" s="4"/>
    </row>
    <row r="152" spans="1:1" s="12" customFormat="1">
      <c r="A152" s="4"/>
    </row>
    <row r="153" spans="1:1" s="12" customFormat="1">
      <c r="A153" s="4"/>
    </row>
    <row r="154" spans="1:1" s="12" customFormat="1">
      <c r="A154" s="4"/>
    </row>
    <row r="155" spans="1:1" s="12" customFormat="1">
      <c r="A155" s="4"/>
    </row>
    <row r="156" spans="1:1" s="12" customFormat="1">
      <c r="A156" s="4"/>
    </row>
    <row r="157" spans="1:1" s="12" customFormat="1">
      <c r="A157" s="4"/>
    </row>
    <row r="158" spans="1:1" s="12" customFormat="1">
      <c r="A158" s="4"/>
    </row>
    <row r="159" spans="1:1" s="12" customFormat="1">
      <c r="A159" s="4"/>
    </row>
    <row r="160" spans="1:1" s="12" customFormat="1">
      <c r="A160" s="4"/>
    </row>
    <row r="161" spans="1:1" s="12" customFormat="1">
      <c r="A161" s="4"/>
    </row>
    <row r="162" spans="1:1" s="12" customFormat="1">
      <c r="A162" s="4"/>
    </row>
    <row r="163" spans="1:1" s="12" customFormat="1">
      <c r="A163" s="4"/>
    </row>
    <row r="164" spans="1:1" s="12" customFormat="1">
      <c r="A164" s="4"/>
    </row>
    <row r="165" spans="1:1" s="12" customFormat="1">
      <c r="A165" s="4"/>
    </row>
    <row r="166" spans="1:1" s="12" customFormat="1">
      <c r="A166" s="4"/>
    </row>
    <row r="167" spans="1:1" s="12" customFormat="1">
      <c r="A167" s="4"/>
    </row>
    <row r="168" spans="1:1" s="12" customFormat="1">
      <c r="A168" s="4"/>
    </row>
    <row r="169" spans="1:1" s="12" customFormat="1">
      <c r="A169" s="4"/>
    </row>
    <row r="170" spans="1:1" s="12" customFormat="1">
      <c r="A170" s="4"/>
    </row>
    <row r="171" spans="1:1" s="12" customFormat="1">
      <c r="A171" s="4"/>
    </row>
    <row r="172" spans="1:1" s="12" customFormat="1">
      <c r="A172" s="4"/>
    </row>
    <row r="173" spans="1:1" s="12" customFormat="1">
      <c r="A173" s="4"/>
    </row>
    <row r="174" spans="1:1" s="12" customFormat="1">
      <c r="A174" s="4"/>
    </row>
    <row r="175" spans="1:1" s="12" customFormat="1">
      <c r="A175" s="4"/>
    </row>
    <row r="176" spans="1:1" s="12" customFormat="1">
      <c r="A176" s="4"/>
    </row>
    <row r="177" spans="1:1" s="12" customFormat="1">
      <c r="A177" s="4"/>
    </row>
    <row r="178" spans="1:1" s="12" customFormat="1">
      <c r="A178" s="4"/>
    </row>
    <row r="179" spans="1:1" s="12" customFormat="1">
      <c r="A179" s="4"/>
    </row>
    <row r="180" spans="1:1" s="12" customFormat="1">
      <c r="A180" s="4"/>
    </row>
    <row r="181" spans="1:1" s="12" customFormat="1">
      <c r="A181" s="4"/>
    </row>
    <row r="182" spans="1:1" s="12" customFormat="1">
      <c r="A182" s="4"/>
    </row>
    <row r="183" spans="1:1" s="12" customFormat="1">
      <c r="A183" s="4"/>
    </row>
    <row r="184" spans="1:1" s="12" customFormat="1">
      <c r="A184" s="4"/>
    </row>
    <row r="185" spans="1:1" s="12" customFormat="1">
      <c r="A185" s="4"/>
    </row>
    <row r="186" spans="1:1" s="12" customFormat="1">
      <c r="A186" s="4"/>
    </row>
    <row r="187" spans="1:1" s="12" customFormat="1">
      <c r="A187" s="4"/>
    </row>
    <row r="188" spans="1:1" s="12" customFormat="1">
      <c r="A188" s="4"/>
    </row>
    <row r="189" spans="1:1" s="12" customFormat="1">
      <c r="A189" s="4"/>
    </row>
    <row r="190" spans="1:1" s="12" customFormat="1">
      <c r="A190" s="4"/>
    </row>
    <row r="191" spans="1:1" s="12" customFormat="1">
      <c r="A191" s="4"/>
    </row>
    <row r="192" spans="1:1" s="12" customFormat="1">
      <c r="A192" s="4"/>
    </row>
    <row r="193" spans="1:1" s="12" customFormat="1">
      <c r="A193" s="4"/>
    </row>
    <row r="194" spans="1:1" s="12" customFormat="1">
      <c r="A194" s="4"/>
    </row>
    <row r="195" spans="1:1" s="12" customFormat="1">
      <c r="A195" s="4"/>
    </row>
    <row r="196" spans="1:1" s="12" customFormat="1">
      <c r="A196" s="4"/>
    </row>
    <row r="197" spans="1:1" s="12" customFormat="1">
      <c r="A197" s="4"/>
    </row>
    <row r="198" spans="1:1" s="12" customFormat="1">
      <c r="A198" s="4"/>
    </row>
    <row r="199" spans="1:1" s="12" customFormat="1">
      <c r="A199" s="4"/>
    </row>
    <row r="200" spans="1:1" s="12" customFormat="1">
      <c r="A200" s="4"/>
    </row>
    <row r="201" spans="1:1" s="12" customFormat="1">
      <c r="A201" s="4"/>
    </row>
    <row r="202" spans="1:1" s="12" customFormat="1">
      <c r="A202" s="4"/>
    </row>
    <row r="203" spans="1:1" s="12" customFormat="1">
      <c r="A203" s="4"/>
    </row>
    <row r="204" spans="1:1" s="12" customFormat="1">
      <c r="A204" s="4"/>
    </row>
    <row r="205" spans="1:1" s="12" customFormat="1">
      <c r="A205" s="4"/>
    </row>
    <row r="206" spans="1:1" s="12" customFormat="1">
      <c r="A206" s="4"/>
    </row>
    <row r="207" spans="1:1" s="12" customFormat="1">
      <c r="A207" s="4"/>
    </row>
    <row r="208" spans="1:1" s="12" customFormat="1">
      <c r="A208" s="4"/>
    </row>
    <row r="209" spans="1:1" s="12" customFormat="1">
      <c r="A209" s="4"/>
    </row>
    <row r="210" spans="1:1" s="12" customFormat="1">
      <c r="A210" s="4"/>
    </row>
    <row r="211" spans="1:1" s="12" customFormat="1">
      <c r="A211" s="4"/>
    </row>
    <row r="212" spans="1:1" s="12" customFormat="1">
      <c r="A212" s="4"/>
    </row>
    <row r="213" spans="1:1" s="12" customFormat="1">
      <c r="A213" s="4"/>
    </row>
    <row r="214" spans="1:1" s="12" customFormat="1">
      <c r="A214" s="4"/>
    </row>
    <row r="215" spans="1:1" s="12" customFormat="1">
      <c r="A215" s="4"/>
    </row>
    <row r="216" spans="1:1" s="12" customFormat="1">
      <c r="A216" s="4"/>
    </row>
    <row r="217" spans="1:1" s="12" customFormat="1">
      <c r="A217" s="4"/>
    </row>
    <row r="218" spans="1:1" s="12" customFormat="1">
      <c r="A218" s="4"/>
    </row>
    <row r="219" spans="1:1" s="12" customFormat="1">
      <c r="A219" s="4"/>
    </row>
    <row r="220" spans="1:1" s="12" customFormat="1">
      <c r="A220" s="4"/>
    </row>
    <row r="221" spans="1:1" s="12" customFormat="1">
      <c r="A221" s="4"/>
    </row>
    <row r="222" spans="1:1" s="12" customFormat="1">
      <c r="A222" s="4"/>
    </row>
    <row r="223" spans="1:1" s="12" customFormat="1">
      <c r="A223" s="4"/>
    </row>
    <row r="224" spans="1:1" s="12" customFormat="1">
      <c r="A224" s="4"/>
    </row>
    <row r="225" spans="1:1" s="12" customFormat="1">
      <c r="A225" s="4"/>
    </row>
    <row r="226" spans="1:1" s="12" customFormat="1">
      <c r="A226" s="4"/>
    </row>
    <row r="227" spans="1:1" s="12" customFormat="1">
      <c r="A227" s="4"/>
    </row>
    <row r="228" spans="1:1" s="12" customFormat="1">
      <c r="A228" s="4"/>
    </row>
    <row r="229" spans="1:1" s="12" customFormat="1">
      <c r="A229" s="4"/>
    </row>
    <row r="230" spans="1:1" s="12" customFormat="1">
      <c r="A230" s="4"/>
    </row>
    <row r="231" spans="1:1" s="12" customFormat="1">
      <c r="A231" s="4"/>
    </row>
    <row r="232" spans="1:1" s="12" customFormat="1">
      <c r="A232" s="4"/>
    </row>
    <row r="233" spans="1:1" s="12" customFormat="1">
      <c r="A233" s="4"/>
    </row>
    <row r="234" spans="1:1" s="12" customFormat="1">
      <c r="A234" s="4"/>
    </row>
    <row r="235" spans="1:1" s="12" customFormat="1">
      <c r="A235" s="4"/>
    </row>
    <row r="236" spans="1:1" s="12" customFormat="1">
      <c r="A236" s="4"/>
    </row>
    <row r="237" spans="1:1" s="12" customFormat="1">
      <c r="A237" s="4"/>
    </row>
    <row r="238" spans="1:1" s="12" customFormat="1">
      <c r="A238" s="4"/>
    </row>
    <row r="239" spans="1:1" s="12" customFormat="1">
      <c r="A239" s="4"/>
    </row>
    <row r="240" spans="1:1" s="12" customFormat="1">
      <c r="A240" s="4"/>
    </row>
    <row r="241" spans="1:1" s="12" customFormat="1">
      <c r="A241" s="4"/>
    </row>
    <row r="242" spans="1:1" s="12" customFormat="1">
      <c r="A242" s="4"/>
    </row>
    <row r="243" spans="1:1" s="12" customFormat="1">
      <c r="A243" s="4"/>
    </row>
    <row r="244" spans="1:1" s="12" customFormat="1">
      <c r="A244" s="4"/>
    </row>
    <row r="245" spans="1:1" s="12" customFormat="1">
      <c r="A245" s="4"/>
    </row>
    <row r="246" spans="1:1" s="12" customFormat="1">
      <c r="A246" s="4"/>
    </row>
    <row r="247" spans="1:1" s="12" customFormat="1">
      <c r="A247" s="4"/>
    </row>
    <row r="248" spans="1:1" s="12" customFormat="1">
      <c r="A248" s="4"/>
    </row>
    <row r="249" spans="1:1" s="12" customFormat="1">
      <c r="A249" s="4"/>
    </row>
    <row r="250" spans="1:1" s="12" customFormat="1">
      <c r="A250" s="4"/>
    </row>
    <row r="251" spans="1:1" s="12" customFormat="1">
      <c r="A251" s="4"/>
    </row>
    <row r="252" spans="1:1" s="12" customFormat="1">
      <c r="A252" s="4"/>
    </row>
    <row r="253" spans="1:1" s="12" customFormat="1">
      <c r="A253" s="4"/>
    </row>
    <row r="254" spans="1:1" s="12" customFormat="1">
      <c r="A254" s="4"/>
    </row>
    <row r="255" spans="1:1" s="12" customFormat="1">
      <c r="A255" s="4"/>
    </row>
    <row r="256" spans="1:1" s="12" customFormat="1">
      <c r="A256" s="4"/>
    </row>
    <row r="257" spans="1:1" s="12" customFormat="1">
      <c r="A257" s="4"/>
    </row>
    <row r="258" spans="1:1" s="12" customFormat="1">
      <c r="A258" s="4"/>
    </row>
    <row r="259" spans="1:1" s="12" customFormat="1">
      <c r="A259" s="4"/>
    </row>
    <row r="260" spans="1:1" s="12" customFormat="1">
      <c r="A260" s="4"/>
    </row>
    <row r="261" spans="1:1" s="12" customFormat="1">
      <c r="A261" s="4"/>
    </row>
    <row r="262" spans="1:1" s="12" customFormat="1">
      <c r="A262" s="4"/>
    </row>
    <row r="263" spans="1:1" s="12" customFormat="1">
      <c r="A263" s="4"/>
    </row>
    <row r="264" spans="1:1" s="12" customFormat="1">
      <c r="A264" s="4"/>
    </row>
    <row r="265" spans="1:1" s="12" customFormat="1">
      <c r="A265" s="4"/>
    </row>
    <row r="266" spans="1:1" s="12" customFormat="1">
      <c r="A266" s="4"/>
    </row>
    <row r="267" spans="1:1" s="12" customFormat="1">
      <c r="A267" s="4"/>
    </row>
    <row r="268" spans="1:1" s="12" customFormat="1">
      <c r="A268" s="4"/>
    </row>
    <row r="269" spans="1:1" s="12" customFormat="1">
      <c r="A269" s="4"/>
    </row>
    <row r="270" spans="1:1" s="12" customFormat="1">
      <c r="A270" s="4"/>
    </row>
    <row r="271" spans="1:1" s="12" customFormat="1">
      <c r="A271" s="4"/>
    </row>
    <row r="272" spans="1:1" s="12" customFormat="1">
      <c r="A272" s="4"/>
    </row>
    <row r="273" spans="1:1" s="12" customFormat="1">
      <c r="A273" s="4"/>
    </row>
    <row r="274" spans="1:1" s="12" customFormat="1">
      <c r="A274" s="4"/>
    </row>
    <row r="275" spans="1:1" s="12" customFormat="1">
      <c r="A275" s="4"/>
    </row>
    <row r="276" spans="1:1" s="12" customFormat="1">
      <c r="A276" s="4"/>
    </row>
    <row r="277" spans="1:1" s="12" customFormat="1">
      <c r="A277" s="4"/>
    </row>
    <row r="278" spans="1:1" s="12" customFormat="1">
      <c r="A278" s="4"/>
    </row>
    <row r="279" spans="1:1" s="12" customFormat="1">
      <c r="A279" s="4"/>
    </row>
    <row r="280" spans="1:1" s="12" customFormat="1">
      <c r="A280" s="4"/>
    </row>
    <row r="281" spans="1:1" s="12" customFormat="1">
      <c r="A281" s="4"/>
    </row>
    <row r="282" spans="1:1" s="12" customFormat="1">
      <c r="A282" s="4"/>
    </row>
    <row r="283" spans="1:1" s="12" customFormat="1">
      <c r="A283" s="4"/>
    </row>
    <row r="284" spans="1:1" s="12" customFormat="1">
      <c r="A284" s="4"/>
    </row>
    <row r="285" spans="1:1" s="12" customFormat="1">
      <c r="A285" s="4"/>
    </row>
    <row r="286" spans="1:1" s="12" customFormat="1">
      <c r="A286" s="4"/>
    </row>
    <row r="287" spans="1:1" s="12" customFormat="1">
      <c r="A287" s="4"/>
    </row>
    <row r="288" spans="1:1" s="12" customFormat="1">
      <c r="A288" s="4"/>
    </row>
    <row r="289" spans="1:1" s="12" customFormat="1">
      <c r="A289" s="4"/>
    </row>
    <row r="290" spans="1:1" s="12" customFormat="1">
      <c r="A290" s="4"/>
    </row>
    <row r="291" spans="1:1" s="12" customFormat="1">
      <c r="A291" s="4"/>
    </row>
    <row r="292" spans="1:1" s="12" customFormat="1">
      <c r="A292" s="4"/>
    </row>
    <row r="293" spans="1:1" s="12" customFormat="1">
      <c r="A293" s="4"/>
    </row>
    <row r="294" spans="1:1" s="12" customFormat="1">
      <c r="A294" s="4"/>
    </row>
    <row r="295" spans="1:1" s="12" customFormat="1">
      <c r="A295" s="4"/>
    </row>
    <row r="296" spans="1:1" s="12" customFormat="1">
      <c r="A296" s="4"/>
    </row>
    <row r="297" spans="1:1" s="12" customFormat="1">
      <c r="A297" s="4"/>
    </row>
    <row r="298" spans="1:1" s="12" customFormat="1">
      <c r="A298" s="4"/>
    </row>
    <row r="299" spans="1:1" s="12" customFormat="1">
      <c r="A299" s="4"/>
    </row>
    <row r="300" spans="1:1" s="12" customFormat="1">
      <c r="A300" s="4"/>
    </row>
    <row r="301" spans="1:1" s="12" customFormat="1">
      <c r="A301" s="4"/>
    </row>
    <row r="302" spans="1:1" s="12" customFormat="1">
      <c r="A302" s="4"/>
    </row>
    <row r="303" spans="1:1" s="12" customFormat="1">
      <c r="A303" s="4"/>
    </row>
    <row r="304" spans="1:1" s="12" customFormat="1">
      <c r="A304" s="4"/>
    </row>
    <row r="305" spans="1:1" s="12" customFormat="1">
      <c r="A305" s="4"/>
    </row>
    <row r="306" spans="1:1" s="12" customFormat="1">
      <c r="A306" s="4"/>
    </row>
    <row r="307" spans="1:1" s="12" customFormat="1">
      <c r="A307" s="4"/>
    </row>
    <row r="308" spans="1:1" s="12" customFormat="1">
      <c r="A308" s="4"/>
    </row>
    <row r="309" spans="1:1" s="12" customFormat="1">
      <c r="A309" s="4"/>
    </row>
    <row r="310" spans="1:1" s="12" customFormat="1">
      <c r="A310" s="4"/>
    </row>
    <row r="311" spans="1:1" s="12" customFormat="1">
      <c r="A311" s="4"/>
    </row>
    <row r="312" spans="1:1" s="12" customFormat="1">
      <c r="A312" s="4"/>
    </row>
    <row r="313" spans="1:1" s="12" customFormat="1">
      <c r="A313" s="4"/>
    </row>
    <row r="314" spans="1:1" s="12" customFormat="1">
      <c r="A314" s="4"/>
    </row>
    <row r="315" spans="1:1" s="12" customFormat="1">
      <c r="A315" s="4"/>
    </row>
    <row r="316" spans="1:1" s="12" customFormat="1">
      <c r="A316" s="4"/>
    </row>
    <row r="317" spans="1:1" s="12" customFormat="1">
      <c r="A317" s="4"/>
    </row>
    <row r="318" spans="1:1" s="12" customFormat="1">
      <c r="A318" s="4"/>
    </row>
    <row r="319" spans="1:1" s="12" customFormat="1">
      <c r="A319" s="4"/>
    </row>
    <row r="320" spans="1:1" s="12" customFormat="1">
      <c r="A320" s="4"/>
    </row>
    <row r="321" spans="1:1" s="12" customFormat="1">
      <c r="A321" s="4"/>
    </row>
    <row r="322" spans="1:1" s="12" customFormat="1">
      <c r="A322" s="4"/>
    </row>
    <row r="323" spans="1:1" s="12" customFormat="1">
      <c r="A323" s="4"/>
    </row>
    <row r="324" spans="1:1" s="12" customFormat="1">
      <c r="A324" s="4"/>
    </row>
    <row r="325" spans="1:1" s="12" customFormat="1">
      <c r="A325" s="4"/>
    </row>
    <row r="326" spans="1:1" s="12" customFormat="1">
      <c r="A326" s="4"/>
    </row>
    <row r="327" spans="1:1" s="12" customFormat="1">
      <c r="A327" s="4"/>
    </row>
    <row r="328" spans="1:1" s="12" customFormat="1">
      <c r="A328" s="4"/>
    </row>
    <row r="329" spans="1:1" s="12" customFormat="1">
      <c r="A329" s="4"/>
    </row>
    <row r="330" spans="1:1" s="12" customFormat="1">
      <c r="A330" s="4"/>
    </row>
    <row r="331" spans="1:1" s="12" customFormat="1">
      <c r="A331" s="4"/>
    </row>
    <row r="332" spans="1:1" s="12" customFormat="1">
      <c r="A332" s="4"/>
    </row>
    <row r="333" spans="1:1" s="12" customFormat="1">
      <c r="A333" s="4"/>
    </row>
    <row r="334" spans="1:1" s="12" customFormat="1">
      <c r="A334" s="4"/>
    </row>
    <row r="335" spans="1:1" s="12" customFormat="1">
      <c r="A335" s="4"/>
    </row>
    <row r="336" spans="1:1" s="12" customFormat="1">
      <c r="A336" s="4"/>
    </row>
    <row r="337" spans="1:1" s="12" customFormat="1">
      <c r="A337" s="4"/>
    </row>
    <row r="338" spans="1:1" s="12" customFormat="1">
      <c r="A338" s="4"/>
    </row>
    <row r="339" spans="1:1" s="12" customFormat="1">
      <c r="A339" s="4"/>
    </row>
    <row r="340" spans="1:1" s="12" customFormat="1">
      <c r="A340" s="4"/>
    </row>
    <row r="341" spans="1:1" s="12" customFormat="1">
      <c r="A341" s="4"/>
    </row>
    <row r="342" spans="1:1" s="12" customFormat="1">
      <c r="A342" s="4"/>
    </row>
    <row r="343" spans="1:1" s="12" customFormat="1">
      <c r="A343" s="4"/>
    </row>
    <row r="344" spans="1:1" s="12" customFormat="1">
      <c r="A344" s="4"/>
    </row>
    <row r="345" spans="1:1" s="12" customFormat="1">
      <c r="A345" s="4"/>
    </row>
    <row r="346" spans="1:1" s="12" customFormat="1">
      <c r="A346" s="4"/>
    </row>
    <row r="347" spans="1:1" s="12" customFormat="1">
      <c r="A347" s="4"/>
    </row>
    <row r="348" spans="1:1" s="12" customFormat="1">
      <c r="A348" s="4"/>
    </row>
    <row r="349" spans="1:1" s="12" customFormat="1">
      <c r="A349" s="4"/>
    </row>
    <row r="350" spans="1:1" s="12" customFormat="1">
      <c r="A350" s="4"/>
    </row>
    <row r="351" spans="1:1" s="12" customFormat="1">
      <c r="A351" s="4"/>
    </row>
    <row r="352" spans="1:1" s="12" customFormat="1">
      <c r="A352" s="4"/>
    </row>
    <row r="353" spans="1:1" s="12" customFormat="1">
      <c r="A353" s="4"/>
    </row>
    <row r="354" spans="1:1" s="12" customFormat="1">
      <c r="A354" s="4"/>
    </row>
    <row r="355" spans="1:1" s="12" customFormat="1">
      <c r="A355" s="4"/>
    </row>
    <row r="356" spans="1:1" s="12" customFormat="1">
      <c r="A356" s="4"/>
    </row>
    <row r="357" spans="1:1" s="12" customFormat="1">
      <c r="A357" s="4"/>
    </row>
    <row r="358" spans="1:1" s="12" customFormat="1">
      <c r="A358" s="4"/>
    </row>
    <row r="359" spans="1:1" s="12" customFormat="1">
      <c r="A359" s="4"/>
    </row>
    <row r="360" spans="1:1" s="12" customFormat="1">
      <c r="A360" s="4"/>
    </row>
    <row r="361" spans="1:1" s="12" customFormat="1">
      <c r="A361" s="4"/>
    </row>
    <row r="362" spans="1:1" s="12" customFormat="1">
      <c r="A362" s="4"/>
    </row>
    <row r="363" spans="1:1" s="12" customFormat="1">
      <c r="A363" s="4"/>
    </row>
    <row r="364" spans="1:1" s="12" customFormat="1">
      <c r="A364" s="4"/>
    </row>
    <row r="365" spans="1:1" s="12" customFormat="1">
      <c r="A365" s="4"/>
    </row>
    <row r="366" spans="1:1" s="12" customFormat="1">
      <c r="A366" s="4"/>
    </row>
    <row r="367" spans="1:1" s="12" customFormat="1">
      <c r="A367" s="4"/>
    </row>
    <row r="368" spans="1:1" s="12" customFormat="1">
      <c r="A368" s="4"/>
    </row>
    <row r="369" spans="1:1" s="12" customFormat="1">
      <c r="A369" s="4"/>
    </row>
    <row r="370" spans="1:1" s="12" customFormat="1">
      <c r="A370" s="4"/>
    </row>
    <row r="371" spans="1:1" s="12" customFormat="1">
      <c r="A371" s="4"/>
    </row>
    <row r="372" spans="1:1" s="12" customFormat="1">
      <c r="A372" s="4"/>
    </row>
    <row r="373" spans="1:1" s="12" customFormat="1">
      <c r="A373" s="4"/>
    </row>
    <row r="374" spans="1:1" s="12" customFormat="1">
      <c r="A374" s="4"/>
    </row>
    <row r="375" spans="1:1" s="12" customFormat="1">
      <c r="A375" s="4"/>
    </row>
    <row r="376" spans="1:1" s="12" customFormat="1">
      <c r="A376" s="4"/>
    </row>
    <row r="377" spans="1:1" s="12" customFormat="1">
      <c r="A377" s="4"/>
    </row>
    <row r="378" spans="1:1" s="12" customFormat="1">
      <c r="A378" s="4"/>
    </row>
    <row r="379" spans="1:1" s="12" customFormat="1">
      <c r="A379" s="4"/>
    </row>
    <row r="380" spans="1:1" s="12" customFormat="1">
      <c r="A380" s="4"/>
    </row>
    <row r="381" spans="1:1" s="12" customFormat="1">
      <c r="A381" s="4"/>
    </row>
    <row r="382" spans="1:1" s="12" customFormat="1">
      <c r="A382" s="4"/>
    </row>
    <row r="383" spans="1:1" s="12" customFormat="1">
      <c r="A383" s="4"/>
    </row>
    <row r="384" spans="1:1" s="12" customFormat="1">
      <c r="A384" s="4"/>
    </row>
    <row r="385" spans="1:1" s="12" customFormat="1">
      <c r="A385" s="4"/>
    </row>
    <row r="386" spans="1:1" s="12" customFormat="1">
      <c r="A386" s="4"/>
    </row>
    <row r="387" spans="1:1" s="12" customFormat="1">
      <c r="A387" s="4"/>
    </row>
    <row r="388" spans="1:1" s="12" customFormat="1">
      <c r="A388" s="4"/>
    </row>
    <row r="389" spans="1:1" s="12" customFormat="1">
      <c r="A389" s="4"/>
    </row>
    <row r="390" spans="1:1" s="12" customFormat="1">
      <c r="A390" s="4"/>
    </row>
    <row r="391" spans="1:1" s="12" customFormat="1">
      <c r="A391" s="4"/>
    </row>
    <row r="392" spans="1:1" s="12" customFormat="1">
      <c r="A392" s="4"/>
    </row>
    <row r="393" spans="1:1" s="12" customFormat="1">
      <c r="A393" s="4"/>
    </row>
    <row r="394" spans="1:1" s="12" customFormat="1">
      <c r="A394" s="4"/>
    </row>
    <row r="395" spans="1:1" s="12" customFormat="1">
      <c r="A395" s="4"/>
    </row>
    <row r="396" spans="1:1" s="12" customFormat="1">
      <c r="A396" s="4"/>
    </row>
    <row r="397" spans="1:1" s="12" customFormat="1">
      <c r="A397" s="4"/>
    </row>
    <row r="398" spans="1:1" s="12" customFormat="1">
      <c r="A398" s="4"/>
    </row>
    <row r="399" spans="1:1" s="12" customFormat="1">
      <c r="A399" s="4"/>
    </row>
    <row r="400" spans="1:1" s="12" customFormat="1">
      <c r="A400" s="4"/>
    </row>
    <row r="401" spans="1:1" s="12" customFormat="1">
      <c r="A401" s="4"/>
    </row>
    <row r="402" spans="1:1" s="12" customFormat="1">
      <c r="A402" s="4"/>
    </row>
    <row r="403" spans="1:1" s="12" customFormat="1">
      <c r="A403" s="4"/>
    </row>
    <row r="404" spans="1:1" s="12" customFormat="1">
      <c r="A404" s="4"/>
    </row>
    <row r="405" spans="1:1" s="12" customFormat="1">
      <c r="A405" s="4"/>
    </row>
    <row r="406" spans="1:1" s="12" customFormat="1">
      <c r="A406" s="4"/>
    </row>
    <row r="407" spans="1:1" s="12" customFormat="1">
      <c r="A407" s="4"/>
    </row>
    <row r="408" spans="1:1" s="12" customFormat="1">
      <c r="A408" s="4"/>
    </row>
    <row r="409" spans="1:1" s="12" customFormat="1">
      <c r="A409" s="4"/>
    </row>
    <row r="410" spans="1:1" s="12" customFormat="1">
      <c r="A410" s="4"/>
    </row>
    <row r="411" spans="1:1" s="12" customFormat="1">
      <c r="A411" s="4"/>
    </row>
    <row r="412" spans="1:1" s="12" customFormat="1">
      <c r="A412" s="4"/>
    </row>
    <row r="413" spans="1:1" s="12" customFormat="1">
      <c r="A413" s="4"/>
    </row>
    <row r="414" spans="1:1" s="12" customFormat="1">
      <c r="A414" s="4"/>
    </row>
    <row r="415" spans="1:1" s="12" customFormat="1">
      <c r="A415" s="4"/>
    </row>
    <row r="416" spans="1:1" s="12" customFormat="1">
      <c r="A416" s="4"/>
    </row>
    <row r="417" spans="1:1" s="12" customFormat="1">
      <c r="A417" s="4"/>
    </row>
    <row r="418" spans="1:1" s="12" customFormat="1">
      <c r="A418" s="4"/>
    </row>
    <row r="419" spans="1:1" s="12" customFormat="1">
      <c r="A419" s="4"/>
    </row>
    <row r="420" spans="1:1" s="12" customFormat="1">
      <c r="A420" s="4"/>
    </row>
    <row r="421" spans="1:1" s="12" customFormat="1">
      <c r="A421" s="4"/>
    </row>
    <row r="422" spans="1:1" s="12" customFormat="1">
      <c r="A422" s="4"/>
    </row>
    <row r="423" spans="1:1" s="12" customFormat="1">
      <c r="A423" s="4"/>
    </row>
    <row r="424" spans="1:1" s="12" customFormat="1">
      <c r="A424" s="4"/>
    </row>
    <row r="425" spans="1:1" s="12" customFormat="1">
      <c r="A425" s="4"/>
    </row>
    <row r="426" spans="1:1" s="12" customFormat="1">
      <c r="A426" s="4"/>
    </row>
    <row r="427" spans="1:1" s="12" customFormat="1">
      <c r="A427" s="4"/>
    </row>
    <row r="428" spans="1:1" s="12" customFormat="1">
      <c r="A428" s="4"/>
    </row>
    <row r="429" spans="1:1" s="12" customFormat="1">
      <c r="A429" s="4"/>
    </row>
    <row r="430" spans="1:1" s="12" customFormat="1">
      <c r="A430" s="4"/>
    </row>
    <row r="431" spans="1:1" s="12" customFormat="1">
      <c r="A431" s="4"/>
    </row>
    <row r="432" spans="1:1" s="12" customFormat="1">
      <c r="A432" s="4"/>
    </row>
    <row r="433" spans="1:1" s="12" customFormat="1">
      <c r="A433" s="4"/>
    </row>
    <row r="434" spans="1:1" s="12" customFormat="1">
      <c r="A434" s="4"/>
    </row>
    <row r="435" spans="1:1" s="12" customFormat="1">
      <c r="A435" s="4"/>
    </row>
    <row r="436" spans="1:1" s="12" customFormat="1">
      <c r="A436" s="4"/>
    </row>
    <row r="437" spans="1:1" s="12" customFormat="1">
      <c r="A437" s="4"/>
    </row>
    <row r="438" spans="1:1" s="12" customFormat="1">
      <c r="A438" s="4"/>
    </row>
    <row r="439" spans="1:1" s="12" customFormat="1">
      <c r="A439" s="4"/>
    </row>
    <row r="440" spans="1:1" s="12" customFormat="1">
      <c r="A440" s="4"/>
    </row>
    <row r="441" spans="1:1" s="12" customFormat="1">
      <c r="A441" s="4"/>
    </row>
    <row r="442" spans="1:1" s="12" customFormat="1">
      <c r="A442" s="4"/>
    </row>
    <row r="443" spans="1:1" s="12" customFormat="1">
      <c r="A443" s="4"/>
    </row>
    <row r="444" spans="1:1" s="12" customFormat="1">
      <c r="A444" s="4"/>
    </row>
    <row r="445" spans="1:1" s="12" customFormat="1">
      <c r="A445" s="4"/>
    </row>
    <row r="446" spans="1:1" s="12" customFormat="1">
      <c r="A446" s="4"/>
    </row>
    <row r="447" spans="1:1" s="12" customFormat="1">
      <c r="A447" s="4"/>
    </row>
    <row r="448" spans="1:1" s="12" customFormat="1">
      <c r="A448" s="4"/>
    </row>
    <row r="449" spans="1:1" s="12" customFormat="1">
      <c r="A449" s="4"/>
    </row>
    <row r="450" spans="1:1" s="12" customFormat="1">
      <c r="A450" s="4"/>
    </row>
    <row r="451" spans="1:1" s="12" customFormat="1">
      <c r="A451" s="4"/>
    </row>
    <row r="452" spans="1:1" s="12" customFormat="1">
      <c r="A452" s="4"/>
    </row>
    <row r="453" spans="1:1" s="12" customFormat="1">
      <c r="A453" s="4"/>
    </row>
    <row r="454" spans="1:1" s="12" customFormat="1">
      <c r="A454" s="4"/>
    </row>
    <row r="455" spans="1:1" s="12" customFormat="1">
      <c r="A455" s="4"/>
    </row>
    <row r="456" spans="1:1" s="12" customFormat="1">
      <c r="A456" s="4"/>
    </row>
    <row r="457" spans="1:1" s="12" customFormat="1">
      <c r="A457" s="4"/>
    </row>
    <row r="458" spans="1:1" s="12" customFormat="1">
      <c r="A458" s="4"/>
    </row>
    <row r="459" spans="1:1" s="12" customFormat="1">
      <c r="A459" s="4"/>
    </row>
    <row r="460" spans="1:1" s="12" customFormat="1">
      <c r="A460" s="4"/>
    </row>
    <row r="461" spans="1:1" s="12" customFormat="1">
      <c r="A461" s="4"/>
    </row>
    <row r="462" spans="1:1" s="12" customFormat="1">
      <c r="A462" s="4"/>
    </row>
    <row r="463" spans="1:1" s="12" customFormat="1">
      <c r="A463" s="4"/>
    </row>
    <row r="464" spans="1:1" s="12" customFormat="1">
      <c r="A464" s="4"/>
    </row>
    <row r="465" spans="1:1" s="12" customFormat="1">
      <c r="A465" s="4"/>
    </row>
    <row r="466" spans="1:1" s="12" customFormat="1">
      <c r="A466" s="4"/>
    </row>
    <row r="467" spans="1:1" s="12" customFormat="1">
      <c r="A467" s="4"/>
    </row>
    <row r="468" spans="1:1" s="12" customFormat="1">
      <c r="A468" s="4"/>
    </row>
    <row r="469" spans="1:1" s="12" customFormat="1">
      <c r="A469" s="4"/>
    </row>
    <row r="470" spans="1:1" s="12" customFormat="1">
      <c r="A470" s="4"/>
    </row>
    <row r="471" spans="1:1" s="12" customFormat="1">
      <c r="A471" s="4"/>
    </row>
    <row r="472" spans="1:1" s="12" customFormat="1">
      <c r="A472" s="4"/>
    </row>
    <row r="473" spans="1:1" s="12" customFormat="1">
      <c r="A473" s="4"/>
    </row>
    <row r="474" spans="1:1" s="12" customFormat="1">
      <c r="A474" s="4"/>
    </row>
    <row r="475" spans="1:1" s="12" customFormat="1">
      <c r="A475" s="4"/>
    </row>
    <row r="476" spans="1:1" s="12" customFormat="1">
      <c r="A476" s="4"/>
    </row>
    <row r="477" spans="1:1" s="12" customFormat="1">
      <c r="A477" s="4"/>
    </row>
    <row r="478" spans="1:1" s="12" customFormat="1">
      <c r="A478" s="4"/>
    </row>
    <row r="479" spans="1:1" s="12" customFormat="1">
      <c r="A479" s="4"/>
    </row>
    <row r="480" spans="1:1" s="12" customFormat="1">
      <c r="A480" s="4"/>
    </row>
    <row r="481" spans="1:1" s="12" customFormat="1">
      <c r="A481" s="4"/>
    </row>
    <row r="482" spans="1:1" s="12" customFormat="1">
      <c r="A482" s="4"/>
    </row>
    <row r="483" spans="1:1" s="12" customFormat="1">
      <c r="A483" s="4"/>
    </row>
    <row r="484" spans="1:1" s="12" customFormat="1">
      <c r="A484" s="4"/>
    </row>
    <row r="485" spans="1:1" s="12" customFormat="1">
      <c r="A485" s="4"/>
    </row>
    <row r="486" spans="1:1" s="12" customFormat="1">
      <c r="A486" s="4"/>
    </row>
    <row r="487" spans="1:1" s="12" customFormat="1">
      <c r="A487" s="4"/>
    </row>
    <row r="488" spans="1:1" s="12" customFormat="1">
      <c r="A488" s="4"/>
    </row>
    <row r="489" spans="1:1" s="12" customFormat="1">
      <c r="A489" s="4"/>
    </row>
    <row r="490" spans="1:1" s="12" customFormat="1">
      <c r="A490" s="4"/>
    </row>
    <row r="491" spans="1:1" s="12" customFormat="1">
      <c r="A491" s="4"/>
    </row>
    <row r="492" spans="1:1" s="12" customFormat="1">
      <c r="A492" s="4"/>
    </row>
    <row r="493" spans="1:1" s="12" customFormat="1">
      <c r="A493" s="4"/>
    </row>
    <row r="494" spans="1:1" s="12" customFormat="1">
      <c r="A494" s="4"/>
    </row>
    <row r="495" spans="1:1" s="12" customFormat="1">
      <c r="A495" s="4"/>
    </row>
    <row r="496" spans="1:1" s="12" customFormat="1">
      <c r="A496" s="4"/>
    </row>
    <row r="497" spans="1:1" s="12" customFormat="1">
      <c r="A497" s="4"/>
    </row>
    <row r="498" spans="1:1" s="12" customFormat="1">
      <c r="A498" s="4"/>
    </row>
    <row r="499" spans="1:1" s="12" customFormat="1">
      <c r="A499" s="4"/>
    </row>
    <row r="500" spans="1:1" s="12" customFormat="1">
      <c r="A500" s="4"/>
    </row>
    <row r="501" spans="1:1" s="12" customFormat="1">
      <c r="A501" s="4"/>
    </row>
    <row r="502" spans="1:1" s="12" customFormat="1">
      <c r="A502" s="4"/>
    </row>
    <row r="503" spans="1:1" s="12" customFormat="1">
      <c r="A503" s="4"/>
    </row>
    <row r="504" spans="1:1" s="12" customFormat="1">
      <c r="A504" s="4"/>
    </row>
    <row r="505" spans="1:1" s="12" customFormat="1">
      <c r="A505" s="4"/>
    </row>
    <row r="506" spans="1:1" s="12" customFormat="1">
      <c r="A506" s="4"/>
    </row>
    <row r="507" spans="1:1" s="12" customFormat="1">
      <c r="A507" s="4"/>
    </row>
    <row r="508" spans="1:1" s="12" customFormat="1">
      <c r="A508" s="4"/>
    </row>
    <row r="509" spans="1:1" s="12" customFormat="1">
      <c r="A509" s="4"/>
    </row>
    <row r="510" spans="1:1" s="12" customFormat="1">
      <c r="A510" s="4"/>
    </row>
    <row r="511" spans="1:1" s="12" customFormat="1">
      <c r="A511" s="4"/>
    </row>
    <row r="512" spans="1:1" s="12" customFormat="1">
      <c r="A512" s="4"/>
    </row>
    <row r="513" spans="1:1" s="12" customFormat="1">
      <c r="A513" s="4"/>
    </row>
    <row r="514" spans="1:1" s="12" customFormat="1">
      <c r="A514" s="4"/>
    </row>
    <row r="515" spans="1:1" s="12" customFormat="1">
      <c r="A515" s="4"/>
    </row>
    <row r="516" spans="1:1" s="12" customFormat="1">
      <c r="A516" s="4"/>
    </row>
    <row r="517" spans="1:1" s="12" customFormat="1">
      <c r="A517" s="4"/>
    </row>
    <row r="518" spans="1:1" s="12" customFormat="1">
      <c r="A518" s="4"/>
    </row>
    <row r="519" spans="1:1" s="12" customFormat="1">
      <c r="A519" s="4"/>
    </row>
    <row r="520" spans="1:1" s="12" customFormat="1">
      <c r="A520" s="4"/>
    </row>
    <row r="521" spans="1:1" s="12" customFormat="1">
      <c r="A521" s="4"/>
    </row>
    <row r="522" spans="1:1" s="12" customFormat="1">
      <c r="A522" s="4"/>
    </row>
    <row r="523" spans="1:1" s="12" customFormat="1">
      <c r="A523" s="4"/>
    </row>
    <row r="524" spans="1:1" s="12" customFormat="1">
      <c r="A524" s="4"/>
    </row>
    <row r="525" spans="1:1" s="12" customFormat="1">
      <c r="A525" s="4"/>
    </row>
    <row r="526" spans="1:1" s="12" customFormat="1">
      <c r="A526" s="4"/>
    </row>
    <row r="527" spans="1:1" s="12" customFormat="1">
      <c r="A527" s="4"/>
    </row>
    <row r="528" spans="1:1" s="12" customFormat="1">
      <c r="A528" s="4"/>
    </row>
    <row r="529" spans="1:1" s="12" customFormat="1">
      <c r="A529" s="4"/>
    </row>
    <row r="530" spans="1:1" s="12" customFormat="1">
      <c r="A530" s="4"/>
    </row>
    <row r="531" spans="1:1" s="12" customFormat="1">
      <c r="A531" s="4"/>
    </row>
    <row r="532" spans="1:1" s="12" customFormat="1">
      <c r="A532" s="4"/>
    </row>
    <row r="533" spans="1:1" s="12" customFormat="1">
      <c r="A533" s="4"/>
    </row>
    <row r="534" spans="1:1" s="12" customFormat="1">
      <c r="A534" s="4"/>
    </row>
    <row r="535" spans="1:1" s="12" customFormat="1">
      <c r="A535" s="4"/>
    </row>
    <row r="536" spans="1:1" s="12" customFormat="1">
      <c r="A536" s="4"/>
    </row>
    <row r="537" spans="1:1" s="12" customFormat="1">
      <c r="A537" s="4"/>
    </row>
    <row r="538" spans="1:1" s="12" customFormat="1">
      <c r="A538" s="4"/>
    </row>
    <row r="539" spans="1:1" s="12" customFormat="1">
      <c r="A539" s="4"/>
    </row>
    <row r="540" spans="1:1" s="12" customFormat="1">
      <c r="A540" s="4"/>
    </row>
    <row r="541" spans="1:1" s="12" customFormat="1">
      <c r="A541" s="4"/>
    </row>
    <row r="542" spans="1:1" s="12" customFormat="1">
      <c r="A542" s="4"/>
    </row>
    <row r="543" spans="1:1" s="12" customFormat="1">
      <c r="A543" s="4"/>
    </row>
    <row r="544" spans="1:1" s="12" customFormat="1">
      <c r="A544" s="4"/>
    </row>
    <row r="545" spans="1:1" s="12" customFormat="1">
      <c r="A545" s="4"/>
    </row>
    <row r="546" spans="1:1" s="12" customFormat="1">
      <c r="A546" s="4"/>
    </row>
    <row r="547" spans="1:1" s="12" customFormat="1">
      <c r="A547" s="4"/>
    </row>
    <row r="548" spans="1:1" s="12" customFormat="1">
      <c r="A548" s="4"/>
    </row>
    <row r="549" spans="1:1" s="12" customFormat="1">
      <c r="A549" s="4"/>
    </row>
    <row r="550" spans="1:1" s="12" customFormat="1">
      <c r="A550" s="4"/>
    </row>
    <row r="551" spans="1:1" s="12" customFormat="1">
      <c r="A551" s="4"/>
    </row>
    <row r="552" spans="1:1" s="12" customFormat="1">
      <c r="A552" s="4"/>
    </row>
    <row r="553" spans="1:1" s="12" customFormat="1">
      <c r="A553" s="4"/>
    </row>
    <row r="554" spans="1:1" s="12" customFormat="1">
      <c r="A554" s="4"/>
    </row>
    <row r="555" spans="1:1" s="12" customFormat="1">
      <c r="A555" s="4"/>
    </row>
    <row r="556" spans="1:1" s="12" customFormat="1">
      <c r="A556" s="4"/>
    </row>
    <row r="557" spans="1:1" s="12" customFormat="1">
      <c r="A557" s="4"/>
    </row>
    <row r="558" spans="1:1" s="12" customFormat="1">
      <c r="A558" s="4"/>
    </row>
    <row r="559" spans="1:1" s="12" customFormat="1">
      <c r="A559" s="4"/>
    </row>
    <row r="560" spans="1:1" s="12" customFormat="1">
      <c r="A560" s="4"/>
    </row>
    <row r="561" spans="1:1" s="12" customFormat="1">
      <c r="A561" s="4"/>
    </row>
    <row r="562" spans="1:1" s="12" customFormat="1">
      <c r="A562" s="4"/>
    </row>
    <row r="563" spans="1:1" s="12" customFormat="1">
      <c r="A563" s="4"/>
    </row>
    <row r="564" spans="1:1" s="12" customFormat="1">
      <c r="A564" s="4"/>
    </row>
    <row r="565" spans="1:1" s="12" customFormat="1">
      <c r="A565" s="4"/>
    </row>
    <row r="566" spans="1:1" s="12" customFormat="1">
      <c r="A566" s="4"/>
    </row>
    <row r="567" spans="1:1" s="12" customFormat="1">
      <c r="A567" s="4"/>
    </row>
    <row r="568" spans="1:1" s="12" customFormat="1">
      <c r="A568" s="4"/>
    </row>
    <row r="569" spans="1:1" s="12" customFormat="1">
      <c r="A569" s="4"/>
    </row>
    <row r="570" spans="1:1" s="12" customFormat="1">
      <c r="A570" s="4"/>
    </row>
    <row r="571" spans="1:1" s="12" customFormat="1">
      <c r="A571" s="4"/>
    </row>
    <row r="572" spans="1:1" s="12" customFormat="1">
      <c r="A572" s="4"/>
    </row>
    <row r="573" spans="1:1" s="12" customFormat="1">
      <c r="A573" s="4"/>
    </row>
    <row r="574" spans="1:1" s="12" customFormat="1">
      <c r="A574" s="4"/>
    </row>
    <row r="575" spans="1:1" s="12" customFormat="1">
      <c r="A575" s="4"/>
    </row>
    <row r="576" spans="1:1" s="12" customFormat="1">
      <c r="A576" s="4"/>
    </row>
    <row r="577" spans="1:1" s="12" customFormat="1">
      <c r="A577" s="4"/>
    </row>
    <row r="578" spans="1:1" s="12" customFormat="1">
      <c r="A578" s="4"/>
    </row>
    <row r="579" spans="1:1" s="12" customFormat="1">
      <c r="A579" s="4"/>
    </row>
    <row r="580" spans="1:1" s="12" customFormat="1">
      <c r="A580" s="4"/>
    </row>
    <row r="581" spans="1:1" s="12" customFormat="1">
      <c r="A581" s="4"/>
    </row>
    <row r="582" spans="1:1" s="12" customFormat="1">
      <c r="A582" s="4"/>
    </row>
    <row r="583" spans="1:1" s="12" customFormat="1">
      <c r="A583" s="4"/>
    </row>
    <row r="584" spans="1:1" s="12" customFormat="1">
      <c r="A584" s="4"/>
    </row>
    <row r="585" spans="1:1" s="12" customFormat="1">
      <c r="A585" s="4"/>
    </row>
    <row r="586" spans="1:1" s="12" customFormat="1">
      <c r="A586" s="4"/>
    </row>
    <row r="587" spans="1:1" s="12" customFormat="1">
      <c r="A587" s="4"/>
    </row>
    <row r="588" spans="1:1" s="12" customFormat="1">
      <c r="A588" s="4"/>
    </row>
    <row r="589" spans="1:1" s="12" customFormat="1">
      <c r="A589" s="4"/>
    </row>
    <row r="590" spans="1:1" s="12" customFormat="1">
      <c r="A590" s="4"/>
    </row>
    <row r="591" spans="1:1" s="12" customFormat="1">
      <c r="A591" s="4"/>
    </row>
    <row r="592" spans="1:1" s="12" customFormat="1">
      <c r="A592" s="4"/>
    </row>
    <row r="593" spans="1:1" s="12" customFormat="1">
      <c r="A593" s="4"/>
    </row>
    <row r="594" spans="1:1" s="12" customFormat="1">
      <c r="A594" s="4"/>
    </row>
    <row r="595" spans="1:1" s="12" customFormat="1">
      <c r="A595" s="4"/>
    </row>
    <row r="596" spans="1:1" s="12" customFormat="1">
      <c r="A596" s="4"/>
    </row>
    <row r="597" spans="1:1" s="12" customFormat="1">
      <c r="A597" s="4"/>
    </row>
    <row r="598" spans="1:1" s="12" customFormat="1">
      <c r="A598" s="4"/>
    </row>
    <row r="599" spans="1:1" s="12" customFormat="1">
      <c r="A599" s="4"/>
    </row>
    <row r="600" spans="1:1" s="12" customFormat="1">
      <c r="A600" s="4"/>
    </row>
    <row r="601" spans="1:1" s="12" customFormat="1">
      <c r="A601" s="4"/>
    </row>
    <row r="602" spans="1:1" s="12" customFormat="1">
      <c r="A602" s="4"/>
    </row>
    <row r="603" spans="1:1" s="12" customFormat="1">
      <c r="A603" s="4"/>
    </row>
    <row r="604" spans="1:1" s="12" customFormat="1">
      <c r="A604" s="4"/>
    </row>
    <row r="605" spans="1:1" s="12" customFormat="1">
      <c r="A605" s="4"/>
    </row>
    <row r="606" spans="1:1" s="12" customFormat="1">
      <c r="A606" s="4"/>
    </row>
    <row r="607" spans="1:1" s="12" customFormat="1">
      <c r="A607" s="4"/>
    </row>
    <row r="608" spans="1:1" s="12" customFormat="1">
      <c r="A608" s="4"/>
    </row>
    <row r="609" spans="1:1" s="12" customFormat="1">
      <c r="A609" s="4"/>
    </row>
    <row r="610" spans="1:1" s="12" customFormat="1">
      <c r="A610" s="4"/>
    </row>
    <row r="611" spans="1:1" s="12" customFormat="1">
      <c r="A611" s="4"/>
    </row>
    <row r="612" spans="1:1" s="12" customFormat="1">
      <c r="A612" s="4"/>
    </row>
    <row r="613" spans="1:1" s="12" customFormat="1">
      <c r="A613" s="4"/>
    </row>
    <row r="614" spans="1:1" s="12" customFormat="1">
      <c r="A614" s="4"/>
    </row>
    <row r="615" spans="1:1" s="12" customFormat="1">
      <c r="A615" s="4"/>
    </row>
    <row r="616" spans="1:1" s="12" customFormat="1">
      <c r="A616" s="4"/>
    </row>
    <row r="617" spans="1:1" s="12" customFormat="1">
      <c r="A617" s="4"/>
    </row>
    <row r="618" spans="1:1" s="12" customFormat="1">
      <c r="A618" s="4"/>
    </row>
    <row r="619" spans="1:1" s="12" customFormat="1">
      <c r="A619" s="4"/>
    </row>
    <row r="620" spans="1:1" s="12" customFormat="1">
      <c r="A620" s="4"/>
    </row>
    <row r="621" spans="1:1" s="12" customFormat="1">
      <c r="A621" s="4"/>
    </row>
    <row r="622" spans="1:1" s="12" customFormat="1">
      <c r="A622" s="4"/>
    </row>
    <row r="623" spans="1:1" s="12" customFormat="1">
      <c r="A623" s="4"/>
    </row>
    <row r="624" spans="1:1" s="12" customFormat="1">
      <c r="A624" s="4"/>
    </row>
    <row r="625" spans="1:1" s="12" customFormat="1">
      <c r="A625" s="4"/>
    </row>
    <row r="626" spans="1:1" s="12" customFormat="1">
      <c r="A626" s="4"/>
    </row>
    <row r="627" spans="1:1" s="12" customFormat="1">
      <c r="A627" s="4"/>
    </row>
    <row r="628" spans="1:1" s="12" customFormat="1">
      <c r="A628" s="4"/>
    </row>
    <row r="629" spans="1:1" s="12" customFormat="1">
      <c r="A629" s="4"/>
    </row>
    <row r="630" spans="1:1" s="12" customFormat="1">
      <c r="A630" s="4"/>
    </row>
    <row r="631" spans="1:1" s="12" customFormat="1">
      <c r="A631" s="4"/>
    </row>
    <row r="632" spans="1:1" s="12" customFormat="1">
      <c r="A632" s="4"/>
    </row>
    <row r="633" spans="1:1" s="12" customFormat="1">
      <c r="A633" s="4"/>
    </row>
    <row r="634" spans="1:1" s="12" customFormat="1">
      <c r="A634" s="4"/>
    </row>
    <row r="635" spans="1:1" s="12" customFormat="1">
      <c r="A635" s="4"/>
    </row>
    <row r="636" spans="1:1" s="12" customFormat="1">
      <c r="A636" s="4"/>
    </row>
    <row r="637" spans="1:1" s="12" customFormat="1">
      <c r="A637" s="4"/>
    </row>
    <row r="638" spans="1:1" s="12" customFormat="1">
      <c r="A638" s="4"/>
    </row>
    <row r="639" spans="1:1" s="12" customFormat="1">
      <c r="A639" s="4"/>
    </row>
    <row r="640" spans="1:1" s="12" customFormat="1">
      <c r="A640" s="4"/>
    </row>
    <row r="641" spans="1:1" s="12" customFormat="1">
      <c r="A641" s="4"/>
    </row>
    <row r="642" spans="1:1" s="12" customFormat="1">
      <c r="A642" s="4"/>
    </row>
    <row r="643" spans="1:1" s="12" customFormat="1">
      <c r="A643" s="4"/>
    </row>
    <row r="644" spans="1:1" s="12" customFormat="1">
      <c r="A644" s="4"/>
    </row>
    <row r="645" spans="1:1" s="12" customFormat="1">
      <c r="A645" s="4"/>
    </row>
    <row r="646" spans="1:1" s="12" customFormat="1">
      <c r="A646" s="4"/>
    </row>
    <row r="647" spans="1:1" s="12" customFormat="1">
      <c r="A647" s="4"/>
    </row>
    <row r="648" spans="1:1" s="12" customFormat="1">
      <c r="A648" s="4"/>
    </row>
    <row r="649" spans="1:1" s="12" customFormat="1">
      <c r="A649" s="4"/>
    </row>
    <row r="650" spans="1:1" s="12" customFormat="1">
      <c r="A650" s="4"/>
    </row>
    <row r="651" spans="1:1" s="12" customFormat="1">
      <c r="A651" s="4"/>
    </row>
    <row r="652" spans="1:1" s="12" customFormat="1">
      <c r="A652" s="4"/>
    </row>
    <row r="653" spans="1:1" s="12" customFormat="1">
      <c r="A653" s="4"/>
    </row>
    <row r="654" spans="1:1" s="12" customFormat="1">
      <c r="A654" s="4"/>
    </row>
    <row r="655" spans="1:1" s="12" customFormat="1">
      <c r="A655" s="4"/>
    </row>
    <row r="656" spans="1:1" s="12" customFormat="1">
      <c r="A656" s="4"/>
    </row>
    <row r="657" spans="1:1" s="12" customFormat="1">
      <c r="A657" s="4"/>
    </row>
    <row r="658" spans="1:1" s="12" customFormat="1">
      <c r="A658" s="4"/>
    </row>
    <row r="659" spans="1:1" s="12" customFormat="1">
      <c r="A659" s="4"/>
    </row>
    <row r="660" spans="1:1" s="12" customFormat="1">
      <c r="A660" s="4"/>
    </row>
    <row r="661" spans="1:1" s="12" customFormat="1">
      <c r="A661" s="4"/>
    </row>
    <row r="662" spans="1:1" s="12" customFormat="1">
      <c r="A662" s="4"/>
    </row>
    <row r="663" spans="1:1" s="12" customFormat="1">
      <c r="A663" s="4"/>
    </row>
    <row r="664" spans="1:1" s="12" customFormat="1">
      <c r="A664" s="4"/>
    </row>
    <row r="665" spans="1:1" s="12" customFormat="1">
      <c r="A665" s="4"/>
    </row>
    <row r="666" spans="1:1" s="12" customFormat="1">
      <c r="A666" s="4"/>
    </row>
    <row r="667" spans="1:1" s="12" customFormat="1">
      <c r="A667" s="4"/>
    </row>
    <row r="668" spans="1:1" s="12" customFormat="1">
      <c r="A668" s="4"/>
    </row>
    <row r="669" spans="1:1" s="12" customFormat="1">
      <c r="A669" s="4"/>
    </row>
    <row r="670" spans="1:1" s="12" customFormat="1">
      <c r="A670" s="4"/>
    </row>
    <row r="671" spans="1:1" s="12" customFormat="1">
      <c r="A671" s="4"/>
    </row>
    <row r="672" spans="1:1" s="12" customFormat="1">
      <c r="A672" s="4"/>
    </row>
    <row r="673" spans="1:1" s="12" customFormat="1">
      <c r="A673" s="4"/>
    </row>
    <row r="674" spans="1:1" s="12" customFormat="1">
      <c r="A674" s="4"/>
    </row>
    <row r="675" spans="1:1" s="12" customFormat="1">
      <c r="A675" s="4"/>
    </row>
    <row r="676" spans="1:1" s="12" customFormat="1">
      <c r="A676" s="4"/>
    </row>
    <row r="677" spans="1:1" s="12" customFormat="1">
      <c r="A677" s="4"/>
    </row>
    <row r="678" spans="1:1" s="12" customFormat="1">
      <c r="A678" s="4"/>
    </row>
    <row r="679" spans="1:1" s="12" customFormat="1">
      <c r="A679" s="4"/>
    </row>
    <row r="680" spans="1:1" s="12" customFormat="1">
      <c r="A680" s="4"/>
    </row>
    <row r="681" spans="1:1" s="12" customFormat="1">
      <c r="A681" s="4"/>
    </row>
    <row r="682" spans="1:1" s="12" customFormat="1">
      <c r="A682" s="4"/>
    </row>
    <row r="683" spans="1:1" s="12" customFormat="1">
      <c r="A683" s="4"/>
    </row>
    <row r="684" spans="1:1" s="12" customFormat="1">
      <c r="A684" s="4"/>
    </row>
    <row r="685" spans="1:1" s="12" customFormat="1">
      <c r="A685" s="4"/>
    </row>
    <row r="686" spans="1:1" s="12" customFormat="1">
      <c r="A686" s="4"/>
    </row>
    <row r="687" spans="1:1" s="12" customFormat="1">
      <c r="A687" s="4"/>
    </row>
    <row r="688" spans="1:1" s="12" customFormat="1">
      <c r="A688" s="4"/>
    </row>
    <row r="689" spans="1:1" s="12" customFormat="1">
      <c r="A689" s="4"/>
    </row>
    <row r="690" spans="1:1" s="12" customFormat="1">
      <c r="A690" s="4"/>
    </row>
    <row r="691" spans="1:1" s="12" customFormat="1">
      <c r="A691" s="4"/>
    </row>
    <row r="692" spans="1:1" s="12" customFormat="1">
      <c r="A692" s="4"/>
    </row>
    <row r="693" spans="1:1" s="12" customFormat="1">
      <c r="A693" s="4"/>
    </row>
    <row r="694" spans="1:1" s="12" customFormat="1">
      <c r="A694" s="4"/>
    </row>
    <row r="695" spans="1:1" s="12" customFormat="1">
      <c r="A695" s="4"/>
    </row>
    <row r="696" spans="1:1" s="12" customFormat="1">
      <c r="A696" s="4"/>
    </row>
    <row r="697" spans="1:1" s="12" customFormat="1">
      <c r="A697" s="4"/>
    </row>
    <row r="698" spans="1:1" s="12" customFormat="1">
      <c r="A698" s="4"/>
    </row>
    <row r="699" spans="1:1" s="12" customFormat="1">
      <c r="A699" s="4"/>
    </row>
    <row r="700" spans="1:1" s="12" customFormat="1">
      <c r="A700" s="4"/>
    </row>
    <row r="701" spans="1:1" s="12" customFormat="1">
      <c r="A701" s="4"/>
    </row>
    <row r="702" spans="1:1" s="12" customFormat="1">
      <c r="A702" s="4"/>
    </row>
    <row r="703" spans="1:1" s="12" customFormat="1">
      <c r="A703" s="4"/>
    </row>
    <row r="704" spans="1:1" s="12" customFormat="1">
      <c r="A704" s="4"/>
    </row>
    <row r="705" spans="1:1" s="12" customFormat="1">
      <c r="A705" s="4"/>
    </row>
    <row r="706" spans="1:1" s="12" customFormat="1">
      <c r="A706" s="4"/>
    </row>
    <row r="707" spans="1:1" s="12" customFormat="1">
      <c r="A707" s="4"/>
    </row>
    <row r="708" spans="1:1" s="12" customFormat="1">
      <c r="A708" s="4"/>
    </row>
    <row r="709" spans="1:1" s="12" customFormat="1">
      <c r="A709" s="4"/>
    </row>
    <row r="710" spans="1:1" s="12" customFormat="1">
      <c r="A710" s="4"/>
    </row>
    <row r="711" spans="1:1" s="12" customFormat="1">
      <c r="A711" s="4"/>
    </row>
    <row r="712" spans="1:1" s="12" customFormat="1">
      <c r="A712" s="4"/>
    </row>
    <row r="713" spans="1:1" s="12" customFormat="1">
      <c r="A713" s="4"/>
    </row>
    <row r="714" spans="1:1" s="12" customFormat="1">
      <c r="A714" s="4"/>
    </row>
    <row r="715" spans="1:1" s="12" customFormat="1">
      <c r="A715" s="4"/>
    </row>
    <row r="716" spans="1:1" s="12" customFormat="1">
      <c r="A716" s="4"/>
    </row>
    <row r="717" spans="1:1" s="12" customFormat="1">
      <c r="A717" s="4"/>
    </row>
    <row r="718" spans="1:1" s="12" customFormat="1">
      <c r="A718" s="4"/>
    </row>
    <row r="719" spans="1:1" s="12" customFormat="1">
      <c r="A719" s="4"/>
    </row>
    <row r="720" spans="1:1" s="12" customFormat="1">
      <c r="A720" s="4"/>
    </row>
    <row r="721" spans="1:1" s="12" customFormat="1">
      <c r="A721" s="4"/>
    </row>
    <row r="722" spans="1:1" s="12" customFormat="1">
      <c r="A722" s="4"/>
    </row>
    <row r="723" spans="1:1" s="12" customFormat="1">
      <c r="A723" s="4"/>
    </row>
    <row r="724" spans="1:1" s="12" customFormat="1">
      <c r="A724" s="4"/>
    </row>
    <row r="725" spans="1:1" s="12" customFormat="1">
      <c r="A725" s="4"/>
    </row>
    <row r="726" spans="1:1" s="12" customFormat="1">
      <c r="A726" s="4"/>
    </row>
    <row r="727" spans="1:1" s="12" customFormat="1">
      <c r="A727" s="4"/>
    </row>
    <row r="728" spans="1:1" s="12" customFormat="1">
      <c r="A728" s="4"/>
    </row>
    <row r="729" spans="1:1" s="12" customFormat="1">
      <c r="A729" s="4"/>
    </row>
    <row r="730" spans="1:1" s="12" customFormat="1">
      <c r="A730" s="4"/>
    </row>
    <row r="731" spans="1:1" s="12" customFormat="1">
      <c r="A731" s="4"/>
    </row>
    <row r="732" spans="1:1" s="12" customFormat="1">
      <c r="A732" s="4"/>
    </row>
    <row r="733" spans="1:1" s="12" customFormat="1">
      <c r="A733" s="4"/>
    </row>
    <row r="734" spans="1:1" s="12" customFormat="1">
      <c r="A734" s="4"/>
    </row>
    <row r="735" spans="1:1" s="12" customFormat="1">
      <c r="A735" s="4"/>
    </row>
    <row r="736" spans="1:1" s="12" customFormat="1">
      <c r="A736" s="4"/>
    </row>
    <row r="737" spans="1:1" s="12" customFormat="1">
      <c r="A737" s="4"/>
    </row>
    <row r="738" spans="1:1" s="12" customFormat="1">
      <c r="A738" s="4"/>
    </row>
    <row r="739" spans="1:1" s="12" customFormat="1">
      <c r="A739" s="4"/>
    </row>
    <row r="740" spans="1:1" s="12" customFormat="1">
      <c r="A740" s="4"/>
    </row>
    <row r="741" spans="1:1" s="12" customFormat="1">
      <c r="A741" s="4"/>
    </row>
    <row r="742" spans="1:1" s="12" customFormat="1">
      <c r="A742" s="4"/>
    </row>
    <row r="743" spans="1:1" s="12" customFormat="1">
      <c r="A743" s="4"/>
    </row>
    <row r="744" spans="1:1" s="12" customFormat="1">
      <c r="A744" s="4"/>
    </row>
    <row r="745" spans="1:1" s="12" customFormat="1">
      <c r="A745" s="4"/>
    </row>
    <row r="746" spans="1:1" s="12" customFormat="1">
      <c r="A746" s="4"/>
    </row>
    <row r="747" spans="1:1" s="12" customFormat="1">
      <c r="A747" s="4"/>
    </row>
    <row r="748" spans="1:1" s="12" customFormat="1">
      <c r="A748" s="4"/>
    </row>
    <row r="749" spans="1:1" s="12" customFormat="1">
      <c r="A749" s="4"/>
    </row>
    <row r="750" spans="1:1" s="12" customFormat="1">
      <c r="A750" s="4"/>
    </row>
    <row r="751" spans="1:1" s="12" customFormat="1">
      <c r="A751" s="4"/>
    </row>
    <row r="752" spans="1:1" s="12" customFormat="1">
      <c r="A752" s="4"/>
    </row>
    <row r="753" spans="1:1" s="12" customFormat="1">
      <c r="A753" s="4"/>
    </row>
    <row r="754" spans="1:1" s="12" customFormat="1">
      <c r="A754" s="4"/>
    </row>
    <row r="755" spans="1:1" s="12" customFormat="1">
      <c r="A755" s="4"/>
    </row>
    <row r="756" spans="1:1" s="12" customFormat="1">
      <c r="A756" s="4"/>
    </row>
    <row r="757" spans="1:1" s="12" customFormat="1">
      <c r="A757" s="4"/>
    </row>
    <row r="758" spans="1:1" s="12" customFormat="1">
      <c r="A758" s="4"/>
    </row>
    <row r="759" spans="1:1" s="12" customFormat="1">
      <c r="A759" s="4"/>
    </row>
    <row r="760" spans="1:1" s="12" customFormat="1">
      <c r="A760" s="4"/>
    </row>
    <row r="761" spans="1:1" s="12" customFormat="1">
      <c r="A761" s="4"/>
    </row>
    <row r="762" spans="1:1" s="12" customFormat="1">
      <c r="A762" s="4"/>
    </row>
    <row r="763" spans="1:1" s="12" customFormat="1">
      <c r="A763" s="4"/>
    </row>
    <row r="764" spans="1:1" s="12" customFormat="1">
      <c r="A764" s="4"/>
    </row>
    <row r="765" spans="1:1" s="12" customFormat="1">
      <c r="A765" s="4"/>
    </row>
    <row r="766" spans="1:1" s="12" customFormat="1">
      <c r="A766" s="4"/>
    </row>
    <row r="767" spans="1:1" s="12" customFormat="1">
      <c r="A767" s="4"/>
    </row>
    <row r="768" spans="1:1" s="12" customFormat="1">
      <c r="A768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851b35d3-0456-4d6a-bc2f-da927e91d158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9483571-f922-4e8e-9c1c-26f0a225213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B̳ases</vt:lpstr>
      <vt:lpstr>Planilha1</vt:lpstr>
      <vt:lpstr>Planilha2</vt:lpstr>
      <vt:lpstr>C̳álculos</vt:lpstr>
      <vt:lpstr>D̳ashboard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Mayke Honorato Mazon</cp:lastModifiedBy>
  <dcterms:created xsi:type="dcterms:W3CDTF">2024-12-19T13:13:10Z</dcterms:created>
  <dcterms:modified xsi:type="dcterms:W3CDTF">2025-11-09T15:46:08Z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